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9DA02FB7-1B22-419A-9201-C31C0170E808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3" i="1"/>
  <c r="K12" i="1"/>
  <c r="K11" i="1"/>
  <c r="K10" i="1"/>
  <c r="K9" i="1"/>
  <c r="J60" i="1"/>
  <c r="J50" i="1"/>
  <c r="J24" i="1"/>
  <c r="J14" i="1"/>
  <c r="J8" i="1"/>
  <c r="I60" i="1"/>
  <c r="I50" i="1"/>
  <c r="I24" i="1"/>
  <c r="I14" i="1"/>
  <c r="I8" i="1"/>
  <c r="H76" i="1"/>
  <c r="H60" i="1"/>
  <c r="H50" i="1"/>
  <c r="H24" i="1"/>
  <c r="H14" i="1"/>
  <c r="H8" i="1"/>
  <c r="G76" i="1"/>
  <c r="G60" i="1"/>
  <c r="G50" i="1"/>
  <c r="G24" i="1"/>
  <c r="G14" i="1"/>
  <c r="G8" i="1"/>
  <c r="C76" i="1"/>
  <c r="C60" i="1"/>
  <c r="C50" i="1"/>
  <c r="C24" i="1"/>
  <c r="C14" i="1"/>
  <c r="C8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J7" i="1" l="1"/>
  <c r="J81" i="1" s="1"/>
  <c r="I7" i="1"/>
  <c r="I81" i="1" s="1"/>
  <c r="K8" i="1"/>
  <c r="K14" i="1"/>
  <c r="K24" i="1"/>
  <c r="K60" i="1"/>
  <c r="K50" i="1"/>
  <c r="H7" i="1"/>
  <c r="H81" i="1" s="1"/>
  <c r="G7" i="1"/>
  <c r="G81" i="1" s="1"/>
  <c r="C7" i="1"/>
  <c r="C81" i="1" s="1"/>
  <c r="F7" i="1"/>
  <c r="F81" i="1" s="1"/>
  <c r="E7" i="1"/>
  <c r="E81" i="1" s="1"/>
  <c r="D76" i="1"/>
  <c r="B76" i="1"/>
  <c r="D60" i="1"/>
  <c r="B60" i="1"/>
  <c r="D50" i="1"/>
  <c r="B50" i="1"/>
  <c r="D24" i="1"/>
  <c r="B24" i="1"/>
  <c r="D14" i="1"/>
  <c r="B14" i="1"/>
  <c r="B8" i="1"/>
  <c r="K7" i="1" l="1"/>
  <c r="K81" i="1" s="1"/>
  <c r="B7" i="1"/>
  <c r="B81" i="1" s="1"/>
  <c r="D7" i="1"/>
  <c r="D81" i="1" s="1"/>
</calcChain>
</file>

<file path=xl/sharedStrings.xml><?xml version="1.0" encoding="utf-8"?>
<sst xmlns="http://schemas.openxmlformats.org/spreadsheetml/2006/main" count="107" uniqueCount="107">
  <si>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</si>
  <si>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</si>
  <si>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</si>
  <si>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</si>
  <si>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</si>
  <si>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</si>
  <si>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</si>
  <si>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</si>
  <si>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</si>
  <si>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</si>
  <si>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</si>
  <si>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</si>
  <si>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</si>
  <si>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</si>
  <si>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</si>
  <si>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</si>
  <si>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</si>
  <si>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</si>
  <si>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</si>
  <si>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</si>
  <si>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</si>
  <si>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</si>
  <si>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</si>
  <si>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</si>
  <si>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</si>
  <si>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</si>
  <si>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</si>
  <si>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</si>
  <si>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</si>
  <si>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</si>
  <si>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</si>
  <si>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</si>
  <si>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</si>
  <si>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</si>
  <si>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</si>
  <si>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</si>
  <si>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</si>
  <si>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</si>
  <si>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</si>
  <si>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</si>
  <si>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</si>
  <si>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</si>
  <si>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</si>
  <si>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</si>
  <si>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</si>
  <si>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</si>
  <si>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</si>
  <si>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</si>
  <si>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</si>
  <si>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</si>
  <si>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</si>
  <si>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</si>
  <si>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</si>
  <si>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</si>
  <si>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</si>
  <si>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</si>
  <si>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</si>
  <si>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</si>
  <si>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</si>
  <si>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</si>
  <si>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</si>
  <si>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</si>
  <si>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</si>
  <si>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</si>
  <si>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</si>
  <si>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</si>
  <si>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</si>
  <si>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</si>
  <si>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</si>
  <si>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</si>
  <si>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</si>
  <si>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</si>
  <si>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</si>
  <si>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</si>
  <si>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</si>
  <si>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</si>
  <si>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</si>
  <si>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</si>
  <si>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</si>
  <si>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</si>
  <si>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</si>
  <si>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</si>
  <si>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</si>
  <si>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</si>
  <si>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</si>
  <si>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</si>
  <si>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</si>
  <si>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</si>
  <si>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</si>
  <si>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</si>
  <si>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</si>
  <si>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</si>
  <si>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</si>
  <si>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</si>
  <si>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</si>
  <si>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</si>
  <si>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</si>
  <si>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_______________________________________________________</t>
  </si>
  <si>
    <t>_____________________________________________________________</t>
  </si>
  <si>
    <t xml:space="preserve">          LIC. ROBERTO OVALLES</t>
  </si>
  <si>
    <t xml:space="preserve">    ENC. DE PLANIFICACIÓN Y DESARROLLO</t>
  </si>
  <si>
    <t xml:space="preserve">              DIRECTOR ADMINISTRATIVO FINANCIERO</t>
  </si>
  <si>
    <t xml:space="preserve">                                                                                                                                                                                            DIRECTOR GENERAL</t>
  </si>
  <si>
    <t xml:space="preserve">                                                                                                              AGRON. FRANCISCO GUILLERMO GARCIA GARCIA</t>
  </si>
  <si>
    <t xml:space="preserve">                                                                                                                      __________________________________________</t>
  </si>
  <si>
    <t xml:space="preserve">  LIC. RAMÓN SOTO DE LA CRUZ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</si>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</sst>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0" fontId="6" fillId="0" borderId="0" xfId="0" applyFont="1"/>
    <xf numFmtId="43" fontId="6" fillId="0" borderId="0" xfId="1" applyFont="1" applyAlignment="1"/>
    <xf numFmtId="43" fontId="5" fillId="0" borderId="0" xfId="1" applyFont="1"/>
    <xf numFmtId="49" fontId="6" fillId="0" borderId="0" xfId="1" applyNumberFormat="1" applyFont="1" applyAlignment="1">
      <alignment wrapText="1"/>
    </xf>
    <xf numFmtId="43" fontId="1" fillId="0" borderId="0" xfId="1" applyFont="1"/>
    <xf numFmtId="43" fontId="8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/>
    <xf numFmtId="43" fontId="7" fillId="0" borderId="0" xfId="1" applyFont="1"/>
    <xf numFmtId="43" fontId="12" fillId="0" borderId="0" xfId="1" applyFont="1" applyAlignment="1">
      <alignment horizontal="center"/>
    </xf>
    <xf numFmtId="43" fontId="13" fillId="0" borderId="0" xfId="1" applyFont="1"/>
    <xf numFmtId="43" fontId="9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1" fillId="0" borderId="0" xfId="1" applyFont="1" applyBorder="1"/>
    <xf numFmtId="43" fontId="7" fillId="0" borderId="0" xfId="1" applyFont="1" applyBorder="1" applyAlignment="1"/>
    <xf numFmtId="43" fontId="9" fillId="0" borderId="0" xfId="1" applyFont="1" applyBorder="1" applyAlignment="1"/>
    <xf numFmtId="43" fontId="1" fillId="0" borderId="0" xfId="1" applyFont="1" applyBorder="1" applyAlignment="1"/>
    <xf numFmtId="43" fontId="11" fillId="0" borderId="0" xfId="1" applyFont="1" applyBorder="1" applyAlignment="1"/>
    <xf numFmtId="43" fontId="12" fillId="0" borderId="0" xfId="1" applyFont="1" applyBorder="1" applyAlignment="1">
      <alignment horizontal="center"/>
    </xf>
    <xf numFmtId="43" fontId="9" fillId="0" borderId="0" xfId="1" applyFont="1" applyAlignment="1"/>
    <xf numFmtId="43" fontId="14" fillId="3" borderId="3" xfId="1" applyFont="1" applyFill="1" applyBorder="1" applyAlignment="1">
      <alignment horizontal="center"/>
    </xf>
    <xf numFmtId="43" fontId="14" fillId="3" borderId="4" xfId="1" applyFont="1" applyFill="1" applyBorder="1" applyAlignment="1">
      <alignment horizontal="center"/>
    </xf>
    <xf numFmtId="43" fontId="1" fillId="0" borderId="0" xfId="1" applyFont="1" applyAlignme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1" applyNumberFormat="1" applyFont="1" applyAlignment="1">
      <alignment wrapText="1"/>
    </xf>
    <xf numFmtId="43" fontId="16" fillId="0" borderId="8" xfId="1" applyFont="1" applyBorder="1" applyAlignment="1"/>
    <xf numFmtId="43" fontId="16" fillId="0" borderId="8" xfId="1" applyFont="1" applyBorder="1" applyAlignment="1">
      <alignment horizontal="right"/>
    </xf>
    <xf numFmtId="43" fontId="16" fillId="0" borderId="0" xfId="1" applyFont="1" applyAlignment="1"/>
    <xf numFmtId="43" fontId="16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6" fillId="0" borderId="0" xfId="1" applyFont="1" applyBorder="1" applyAlignment="1">
      <alignment horizontal="right"/>
    </xf>
    <xf numFmtId="43" fontId="17" fillId="2" borderId="9" xfId="1" applyFont="1" applyFill="1" applyBorder="1" applyAlignment="1">
      <alignment vertical="center"/>
    </xf>
    <xf numFmtId="43" fontId="17" fillId="2" borderId="9" xfId="1" applyFont="1" applyFill="1" applyBorder="1" applyAlignment="1">
      <alignment horizontal="right"/>
    </xf>
    <xf numFmtId="43" fontId="9" fillId="0" borderId="0" xfId="1" applyFont="1" applyAlignment="1"/>
    <xf numFmtId="43" fontId="12" fillId="0" borderId="0" xfId="1" applyFont="1" applyAlignment="1"/>
    <xf numFmtId="43" fontId="12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4" fillId="2" borderId="3" xfId="1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14" fillId="3" borderId="5" xfId="1" applyFont="1" applyFill="1" applyBorder="1" applyAlignment="1">
      <alignment horizontal="center" vertical="center"/>
    </xf>
    <xf numFmtId="43" fontId="14" fillId="3" borderId="10" xfId="1" applyFont="1" applyFill="1" applyBorder="1" applyAlignment="1">
      <alignment horizontal="center" vertical="center"/>
    </xf>
    <xf numFmtId="43" fontId="14" fillId="3" borderId="6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8</xdr:col>
      <xdr:colOff>958602</xdr:colOff>
      <xdr:row>0</xdr:row>
      <xdr:rowOff>121364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73D7BF64-53FF-4443-A017-95CD62E3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18714" y="121364"/>
          <a:ext cx="866775" cy="821581"/>
        </a:xfrm>
        <a:prstGeom prst="rect">
          <a:avLst/>
        </a:prstGeom>
      </xdr:spPr>
    </xdr:pic>
    <xdr:clientData/>
  </xdr:oneCellAnchor>
  <xdr:oneCellAnchor>
    <xdr:from>
      <xdr:col>9</xdr:col>
      <xdr:colOff>958602</xdr:colOff>
      <xdr:row>0</xdr:row>
      <xdr:rowOff>121364</xdr:rowOff>
    </xdr:from>
    <xdr:ext cx="866775" cy="821581"/>
    <xdr:pic>
      <xdr:nvPicPr>
        <xdr:cNvPr id="4" name="Imagen 3">
          <a:extLst>
            <a:ext uri="{FF2B5EF4-FFF2-40B4-BE49-F238E27FC236}">
              <a16:creationId xmlns:a16="http://schemas.microsoft.com/office/drawing/2014/main" id="{1D38204B-CA94-4F78-8B7A-2512732B9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1254" y="121364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U98"/>
  <sheetViews>
    <sheetView tabSelected="1" topLeftCell="A67" zoomScale="89" zoomScaleNormal="89" workbookViewId="0">
      <selection activeCell="K8" sqref="K8"/>
    </sheetView>
  </sheetViews>
  <sheetFormatPr baseColWidth="10" defaultColWidth="11.44140625" defaultRowHeight="14.4" x14ac:dyDescent="0.3"/>
  <cols>
    <col min="1" max="1" width="46" style="2" customWidth="1"/>
    <col min="2" max="2" width="18" style="2" customWidth="1"/>
    <col min="3" max="3" width="14.44140625" style="2" customWidth="1"/>
    <col min="4" max="4" width="14.6640625" style="2" customWidth="1"/>
    <col min="5" max="5" width="14.44140625" style="2" customWidth="1"/>
    <col min="6" max="7" width="14.33203125" style="2" customWidth="1"/>
    <col min="8" max="8" width="14.5546875" style="2" customWidth="1"/>
    <col min="9" max="10" width="14.44140625" style="2" customWidth="1"/>
    <col min="11" max="11" width="16.33203125" style="2" customWidth="1"/>
    <col min="12" max="12" width="13.88671875" style="2" bestFit="1" customWidth="1"/>
    <col min="13" max="13" width="14.44140625" style="2" bestFit="1" customWidth="1"/>
    <col min="14" max="14" width="13.44140625" style="2" bestFit="1" customWidth="1"/>
    <col min="15" max="20" width="14.44140625" style="2" bestFit="1" customWidth="1"/>
    <col min="21" max="21" width="15.88671875" style="2" bestFit="1" customWidth="1"/>
    <col min="22" max="16384" width="11.44140625" style="2"/>
  </cols>
  <sheetData>
    <row r="1" spans="1:21" ht="28.5" customHeigh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customHeight="1" x14ac:dyDescent="0.3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 x14ac:dyDescent="0.3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 customHeight="1" x14ac:dyDescent="0.3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5.5" customHeight="1" x14ac:dyDescent="0.3">
      <c r="A5" s="55" t="s">
        <v>4</v>
      </c>
      <c r="B5" s="56" t="s">
        <v>5</v>
      </c>
      <c r="C5" s="58" t="s">
        <v>6</v>
      </c>
      <c r="D5" s="60" t="s">
        <v>7</v>
      </c>
      <c r="E5" s="61"/>
      <c r="F5" s="61"/>
      <c r="G5" s="61"/>
      <c r="H5" s="61"/>
      <c r="I5" s="61"/>
      <c r="J5" s="61"/>
      <c r="K5" s="62"/>
    </row>
    <row r="6" spans="1:21" x14ac:dyDescent="0.3">
      <c r="A6" s="55"/>
      <c r="B6" s="57"/>
      <c r="C6" s="59"/>
      <c r="D6" s="26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106</v>
      </c>
      <c r="K6" s="27" t="s">
        <v>14</v>
      </c>
    </row>
    <row r="7" spans="1:21" x14ac:dyDescent="0.3">
      <c r="A7" s="33" t="s">
        <v>15</v>
      </c>
      <c r="B7" s="34">
        <f>+B8+B14+B24+B50+B60+B72</f>
        <v>2008317326</v>
      </c>
      <c r="C7" s="34">
        <f>+C8+C14+C24+C50+C60+C72</f>
        <v>406255046.18000001</v>
      </c>
      <c r="D7" s="34">
        <f t="shared" ref="D7:K7" si="0">+D8+D14+D24+D50+D60+D72+D76</f>
        <v>118747720.78</v>
      </c>
      <c r="E7" s="34">
        <f t="shared" si="0"/>
        <v>134768131.88</v>
      </c>
      <c r="F7" s="34">
        <f t="shared" si="0"/>
        <v>207200886.73000002</v>
      </c>
      <c r="G7" s="34">
        <f t="shared" si="0"/>
        <v>227470063.06999999</v>
      </c>
      <c r="H7" s="34">
        <f t="shared" si="0"/>
        <v>179924400.82999998</v>
      </c>
      <c r="I7" s="34">
        <f t="shared" si="0"/>
        <v>200757302.63</v>
      </c>
      <c r="J7" s="34">
        <f t="shared" ref="J7" si="1">+J8+J14+J24+J50+J60+J72+J76</f>
        <v>140725455.48000002</v>
      </c>
      <c r="K7" s="34">
        <f t="shared" si="0"/>
        <v>1209593961.3999999</v>
      </c>
    </row>
    <row r="8" spans="1:21" x14ac:dyDescent="0.3">
      <c r="A8" s="35" t="s">
        <v>16</v>
      </c>
      <c r="B8" s="36">
        <f t="shared" ref="B8:G8" si="2">SUM(B9:B13)</f>
        <v>1429221887</v>
      </c>
      <c r="C8" s="36">
        <f t="shared" si="2"/>
        <v>100481046.47999999</v>
      </c>
      <c r="D8" s="36">
        <f t="shared" si="2"/>
        <v>104859569.31999999</v>
      </c>
      <c r="E8" s="36">
        <f t="shared" si="2"/>
        <v>105191686.7</v>
      </c>
      <c r="F8" s="36">
        <f t="shared" si="2"/>
        <v>106177617.59</v>
      </c>
      <c r="G8" s="36">
        <f t="shared" si="2"/>
        <v>204870157.58000001</v>
      </c>
      <c r="H8" s="36">
        <f t="shared" ref="H8:K8" si="3">SUM(H9:H13)</f>
        <v>109244955.60000001</v>
      </c>
      <c r="I8" s="36">
        <f t="shared" si="3"/>
        <v>105296334.23999999</v>
      </c>
      <c r="J8" s="36">
        <f t="shared" ref="J8" si="4">SUM(J9:J13)</f>
        <v>106312922.45</v>
      </c>
      <c r="K8" s="36">
        <f t="shared" si="3"/>
        <v>841953243.48000002</v>
      </c>
    </row>
    <row r="9" spans="1:21" x14ac:dyDescent="0.3">
      <c r="A9" s="37" t="s">
        <v>17</v>
      </c>
      <c r="B9" s="38">
        <v>1219706215</v>
      </c>
      <c r="C9" s="38">
        <v>22781558.41</v>
      </c>
      <c r="D9" s="38">
        <v>89789299.819999993</v>
      </c>
      <c r="E9" s="38">
        <v>90234709.370000005</v>
      </c>
      <c r="F9" s="38">
        <v>91180798.450000003</v>
      </c>
      <c r="G9" s="38">
        <v>112027555.67</v>
      </c>
      <c r="H9" s="38">
        <v>94114828.430000007</v>
      </c>
      <c r="I9" s="38">
        <v>90121139.409999996</v>
      </c>
      <c r="J9" s="38">
        <v>91025232.489999995</v>
      </c>
      <c r="K9" s="39">
        <f>SUM(D9:J9)</f>
        <v>658493563.63999999</v>
      </c>
    </row>
    <row r="10" spans="1:21" x14ac:dyDescent="0.3">
      <c r="A10" s="37" t="s">
        <v>18</v>
      </c>
      <c r="B10" s="38">
        <v>38762651</v>
      </c>
      <c r="C10" s="38">
        <v>77699488.069999993</v>
      </c>
      <c r="D10" s="38">
        <v>1329000</v>
      </c>
      <c r="E10" s="38">
        <v>1329000</v>
      </c>
      <c r="F10" s="38">
        <v>1329000</v>
      </c>
      <c r="G10" s="38">
        <v>79018488.069999993</v>
      </c>
      <c r="H10" s="38">
        <v>1329000</v>
      </c>
      <c r="I10" s="38">
        <v>1344000</v>
      </c>
      <c r="J10" s="38">
        <v>1344000</v>
      </c>
      <c r="K10" s="39">
        <f>SUM(D10:J10)</f>
        <v>87022488.069999993</v>
      </c>
    </row>
    <row r="11" spans="1:21" x14ac:dyDescent="0.3">
      <c r="A11" s="37" t="s">
        <v>19</v>
      </c>
      <c r="B11" s="38">
        <v>450000</v>
      </c>
      <c r="C11" s="38"/>
      <c r="D11" s="38"/>
      <c r="E11" s="38"/>
      <c r="F11" s="38"/>
      <c r="G11" s="38">
        <v>49786.63</v>
      </c>
      <c r="H11" s="38">
        <v>29942.65</v>
      </c>
      <c r="I11" s="38">
        <v>30015.83</v>
      </c>
      <c r="J11" s="38">
        <v>31556.18</v>
      </c>
      <c r="K11" s="39">
        <f>SUM(D11:J11)</f>
        <v>141301.29</v>
      </c>
    </row>
    <row r="12" spans="1:21" x14ac:dyDescent="0.3">
      <c r="A12" s="37" t="s">
        <v>20</v>
      </c>
      <c r="B12" s="38"/>
      <c r="C12" s="38"/>
      <c r="D12" s="38"/>
      <c r="E12" s="38"/>
      <c r="F12" s="38"/>
      <c r="G12" s="38"/>
      <c r="H12" s="38"/>
      <c r="I12" s="38"/>
      <c r="J12" s="38">
        <v>0</v>
      </c>
      <c r="K12" s="39">
        <f t="shared" ref="K12:K13" si="5">SUM(D12:J12)</f>
        <v>0</v>
      </c>
    </row>
    <row r="13" spans="1:21" x14ac:dyDescent="0.3">
      <c r="A13" s="37" t="s">
        <v>21</v>
      </c>
      <c r="B13" s="38">
        <v>170303021</v>
      </c>
      <c r="C13" s="38">
        <v>0</v>
      </c>
      <c r="D13" s="38">
        <v>13741269.5</v>
      </c>
      <c r="E13" s="38">
        <v>13627977.33</v>
      </c>
      <c r="F13" s="38">
        <v>13667819.140000001</v>
      </c>
      <c r="G13" s="38">
        <v>13774327.210000001</v>
      </c>
      <c r="H13" s="38">
        <v>13771184.52</v>
      </c>
      <c r="I13" s="38">
        <v>13801179</v>
      </c>
      <c r="J13" s="38">
        <v>13912133.779999999</v>
      </c>
      <c r="K13" s="39">
        <f t="shared" si="5"/>
        <v>96295890.480000004</v>
      </c>
    </row>
    <row r="14" spans="1:21" x14ac:dyDescent="0.3">
      <c r="A14" s="35" t="s">
        <v>22</v>
      </c>
      <c r="B14" s="36">
        <f t="shared" ref="B14:F14" si="6">SUM(B15:B23)</f>
        <v>322519544</v>
      </c>
      <c r="C14" s="36">
        <f t="shared" si="6"/>
        <v>159316445.36000001</v>
      </c>
      <c r="D14" s="36">
        <f t="shared" si="6"/>
        <v>13888151.460000001</v>
      </c>
      <c r="E14" s="36">
        <f t="shared" si="6"/>
        <v>22766927.459999997</v>
      </c>
      <c r="F14" s="36">
        <f t="shared" si="6"/>
        <v>62545954.989999995</v>
      </c>
      <c r="G14" s="36">
        <f t="shared" ref="G14:K14" si="7">SUM(G15:G23)</f>
        <v>16959996.48</v>
      </c>
      <c r="H14" s="36">
        <f t="shared" si="7"/>
        <v>49952169.240000002</v>
      </c>
      <c r="I14" s="36">
        <f t="shared" si="7"/>
        <v>63690239.230000004</v>
      </c>
      <c r="J14" s="36">
        <f t="shared" ref="J14" si="8">SUM(J15:J23)</f>
        <v>28353413.950000003</v>
      </c>
      <c r="K14" s="36">
        <f t="shared" si="7"/>
        <v>258156852.81</v>
      </c>
    </row>
    <row r="15" spans="1:21" x14ac:dyDescent="0.3">
      <c r="A15" s="37" t="s">
        <v>23</v>
      </c>
      <c r="B15" s="38">
        <v>157195000</v>
      </c>
      <c r="C15" s="38">
        <v>0</v>
      </c>
      <c r="D15" s="38">
        <v>13847639.890000001</v>
      </c>
      <c r="E15" s="38">
        <v>12005404.99</v>
      </c>
      <c r="F15" s="38">
        <v>27782830.25</v>
      </c>
      <c r="G15" s="38">
        <v>3043473.6</v>
      </c>
      <c r="H15" s="38">
        <v>17958647.41</v>
      </c>
      <c r="I15" s="38">
        <v>34332113.460000001</v>
      </c>
      <c r="J15" s="38">
        <v>12693975.25</v>
      </c>
      <c r="K15" s="39">
        <f t="shared" ref="K15:K23" si="9">SUM(D15:J15)</f>
        <v>121664084.84999999</v>
      </c>
    </row>
    <row r="16" spans="1:21" x14ac:dyDescent="0.3">
      <c r="A16" s="37" t="s">
        <v>24</v>
      </c>
      <c r="B16" s="38">
        <v>14060000</v>
      </c>
      <c r="C16" s="38">
        <v>1007852</v>
      </c>
      <c r="D16" s="38"/>
      <c r="E16" s="38"/>
      <c r="F16" s="38">
        <v>956575</v>
      </c>
      <c r="G16" s="38">
        <v>197699.09</v>
      </c>
      <c r="H16" s="38">
        <v>224091.44</v>
      </c>
      <c r="I16" s="38">
        <v>1386500</v>
      </c>
      <c r="J16" s="38">
        <v>1056524.8</v>
      </c>
      <c r="K16" s="39">
        <f t="shared" si="9"/>
        <v>3821390.33</v>
      </c>
    </row>
    <row r="17" spans="1:11" x14ac:dyDescent="0.3">
      <c r="A17" s="37" t="s">
        <v>25</v>
      </c>
      <c r="B17" s="38">
        <v>25780308</v>
      </c>
      <c r="C17" s="38">
        <v>0</v>
      </c>
      <c r="D17" s="38"/>
      <c r="E17" s="38">
        <v>3950450</v>
      </c>
      <c r="F17" s="38">
        <v>1113250</v>
      </c>
      <c r="G17" s="38">
        <v>1781100</v>
      </c>
      <c r="H17" s="38">
        <v>1024050</v>
      </c>
      <c r="I17" s="38">
        <v>4738450</v>
      </c>
      <c r="J17" s="38">
        <v>1340150</v>
      </c>
      <c r="K17" s="39">
        <f t="shared" si="9"/>
        <v>13947450</v>
      </c>
    </row>
    <row r="18" spans="1:11" x14ac:dyDescent="0.3">
      <c r="A18" s="37" t="s">
        <v>26</v>
      </c>
      <c r="B18" s="38">
        <v>2934600</v>
      </c>
      <c r="C18" s="38">
        <v>0</v>
      </c>
      <c r="D18" s="38"/>
      <c r="E18" s="38">
        <v>300000</v>
      </c>
      <c r="F18" s="38">
        <v>0</v>
      </c>
      <c r="G18" s="38">
        <v>300000</v>
      </c>
      <c r="H18" s="38">
        <v>300000</v>
      </c>
      <c r="I18" s="38">
        <v>300000</v>
      </c>
      <c r="J18" s="38">
        <v>0</v>
      </c>
      <c r="K18" s="39">
        <f t="shared" si="9"/>
        <v>1200000</v>
      </c>
    </row>
    <row r="19" spans="1:11" x14ac:dyDescent="0.3">
      <c r="A19" s="37" t="s">
        <v>27</v>
      </c>
      <c r="B19" s="38">
        <v>20286028</v>
      </c>
      <c r="C19" s="38">
        <v>675505.59</v>
      </c>
      <c r="D19" s="38"/>
      <c r="E19" s="38"/>
      <c r="F19" s="38">
        <v>3451311.06</v>
      </c>
      <c r="G19" s="38">
        <v>540383.88</v>
      </c>
      <c r="H19" s="38">
        <v>786697.88</v>
      </c>
      <c r="I19" s="38">
        <v>3920211.87</v>
      </c>
      <c r="J19" s="38">
        <v>346149.06</v>
      </c>
      <c r="K19" s="39">
        <f t="shared" si="9"/>
        <v>9044753.7500000019</v>
      </c>
    </row>
    <row r="20" spans="1:11" ht="13.5" customHeight="1" x14ac:dyDescent="0.3">
      <c r="A20" s="37" t="s">
        <v>28</v>
      </c>
      <c r="B20" s="38">
        <v>20436800</v>
      </c>
      <c r="C20" s="38">
        <v>0</v>
      </c>
      <c r="D20" s="38">
        <v>40511.57</v>
      </c>
      <c r="E20" s="38">
        <v>633877.81999999995</v>
      </c>
      <c r="F20" s="38">
        <v>1387265.46</v>
      </c>
      <c r="G20" s="38">
        <v>663344.37</v>
      </c>
      <c r="H20" s="38">
        <v>788214.99</v>
      </c>
      <c r="I20" s="38">
        <v>960547.28</v>
      </c>
      <c r="J20" s="38">
        <v>705458.23</v>
      </c>
      <c r="K20" s="39">
        <f t="shared" si="9"/>
        <v>5179219.7200000007</v>
      </c>
    </row>
    <row r="21" spans="1:11" ht="29.25" customHeight="1" x14ac:dyDescent="0.3">
      <c r="A21" s="40" t="s">
        <v>29</v>
      </c>
      <c r="B21" s="38">
        <v>17898800</v>
      </c>
      <c r="C21" s="38">
        <v>129332575.84</v>
      </c>
      <c r="D21" s="38"/>
      <c r="E21" s="38">
        <v>77194.649999999994</v>
      </c>
      <c r="F21" s="38">
        <v>20649682.390000001</v>
      </c>
      <c r="G21" s="38">
        <v>2218170.56</v>
      </c>
      <c r="H21" s="38">
        <v>16031387.039999999</v>
      </c>
      <c r="I21" s="38">
        <v>14859884.23</v>
      </c>
      <c r="J21" s="38">
        <v>12181656.609999999</v>
      </c>
      <c r="K21" s="39">
        <f t="shared" si="9"/>
        <v>66017975.480000004</v>
      </c>
    </row>
    <row r="22" spans="1:11" x14ac:dyDescent="0.3">
      <c r="A22" s="37" t="s">
        <v>30</v>
      </c>
      <c r="B22" s="38">
        <v>51428008</v>
      </c>
      <c r="C22" s="38">
        <v>28300511.93</v>
      </c>
      <c r="D22" s="38"/>
      <c r="E22" s="38">
        <v>5800000</v>
      </c>
      <c r="F22" s="38">
        <v>5095257.9400000004</v>
      </c>
      <c r="G22" s="38">
        <v>8215824.9800000004</v>
      </c>
      <c r="H22" s="38">
        <v>10702879.279999999</v>
      </c>
      <c r="I22" s="38">
        <v>2041259.49</v>
      </c>
      <c r="J22" s="38">
        <v>29500</v>
      </c>
      <c r="K22" s="39">
        <f t="shared" si="9"/>
        <v>31884721.690000001</v>
      </c>
    </row>
    <row r="23" spans="1:11" x14ac:dyDescent="0.3">
      <c r="A23" s="37" t="s">
        <v>31</v>
      </c>
      <c r="B23" s="38">
        <v>12500000</v>
      </c>
      <c r="C23" s="38">
        <v>0</v>
      </c>
      <c r="D23" s="38"/>
      <c r="E23" s="38"/>
      <c r="F23" s="38">
        <v>2109782.89</v>
      </c>
      <c r="G23" s="38">
        <v>0</v>
      </c>
      <c r="H23" s="38">
        <v>2136201.2000000002</v>
      </c>
      <c r="I23" s="38">
        <v>1151272.8999999999</v>
      </c>
      <c r="J23" s="38">
        <v>0</v>
      </c>
      <c r="K23" s="39">
        <f t="shared" si="9"/>
        <v>5397256.9900000002</v>
      </c>
    </row>
    <row r="24" spans="1:11" x14ac:dyDescent="0.3">
      <c r="A24" s="35" t="s">
        <v>32</v>
      </c>
      <c r="B24" s="36">
        <f>SUM(B25:B33)</f>
        <v>104829976</v>
      </c>
      <c r="C24" s="36">
        <f>SUM(C25:C33)</f>
        <v>24097940.509999998</v>
      </c>
      <c r="D24" s="36">
        <f t="shared" ref="D24:E24" si="10">SUM(D25:D33)</f>
        <v>0</v>
      </c>
      <c r="E24" s="36">
        <f t="shared" si="10"/>
        <v>830762.28</v>
      </c>
      <c r="F24" s="36">
        <f t="shared" ref="F24" si="11">SUM(F25:F33)</f>
        <v>10582372.359999999</v>
      </c>
      <c r="G24" s="36">
        <f t="shared" ref="G24:K24" si="12">SUM(G25:G33)</f>
        <v>4067510.1599999997</v>
      </c>
      <c r="H24" s="36">
        <f t="shared" si="12"/>
        <v>16771786.5</v>
      </c>
      <c r="I24" s="36">
        <f t="shared" si="12"/>
        <v>9056354.0500000007</v>
      </c>
      <c r="J24" s="36">
        <f t="shared" ref="J24" si="13">SUM(J25:J33)</f>
        <v>5309446.71</v>
      </c>
      <c r="K24" s="36">
        <f t="shared" si="12"/>
        <v>46618232.060000002</v>
      </c>
    </row>
    <row r="25" spans="1:11" x14ac:dyDescent="0.3">
      <c r="A25" s="37" t="s">
        <v>33</v>
      </c>
      <c r="B25" s="38">
        <v>6120745</v>
      </c>
      <c r="C25" s="38">
        <v>4260400.5999999996</v>
      </c>
      <c r="D25" s="38"/>
      <c r="E25" s="38">
        <v>600000</v>
      </c>
      <c r="F25" s="38">
        <v>695363.14</v>
      </c>
      <c r="G25" s="38">
        <v>158820</v>
      </c>
      <c r="H25" s="38">
        <v>2481000</v>
      </c>
      <c r="I25" s="38">
        <v>155304</v>
      </c>
      <c r="J25" s="38">
        <v>128532</v>
      </c>
      <c r="K25" s="39">
        <f t="shared" ref="K25:K49" si="14">SUM(D25:J25)</f>
        <v>4219019.1400000006</v>
      </c>
    </row>
    <row r="26" spans="1:11" x14ac:dyDescent="0.3">
      <c r="A26" s="37" t="s">
        <v>34</v>
      </c>
      <c r="B26" s="38">
        <v>3212500</v>
      </c>
      <c r="C26" s="38">
        <v>0</v>
      </c>
      <c r="D26" s="38"/>
      <c r="E26" s="38"/>
      <c r="F26" s="38">
        <v>808788.71</v>
      </c>
      <c r="G26" s="38">
        <v>0</v>
      </c>
      <c r="H26" s="38">
        <v>485723.4</v>
      </c>
      <c r="I26" s="38">
        <v>0</v>
      </c>
      <c r="J26" s="38">
        <v>3000.15</v>
      </c>
      <c r="K26" s="39">
        <f t="shared" si="14"/>
        <v>1297512.2599999998</v>
      </c>
    </row>
    <row r="27" spans="1:11" x14ac:dyDescent="0.3">
      <c r="A27" s="37" t="s">
        <v>35</v>
      </c>
      <c r="B27" s="38">
        <v>6770232</v>
      </c>
      <c r="C27" s="38">
        <v>262335.25</v>
      </c>
      <c r="D27" s="38"/>
      <c r="E27" s="38"/>
      <c r="F27" s="38">
        <v>603051.93999999994</v>
      </c>
      <c r="G27" s="38">
        <v>0</v>
      </c>
      <c r="H27" s="38">
        <v>1758440.34</v>
      </c>
      <c r="I27" s="38">
        <v>652773.64</v>
      </c>
      <c r="J27" s="38">
        <v>792467.6</v>
      </c>
      <c r="K27" s="39">
        <f t="shared" si="14"/>
        <v>3806733.5200000005</v>
      </c>
    </row>
    <row r="28" spans="1:11" x14ac:dyDescent="0.3">
      <c r="A28" s="37" t="s">
        <v>36</v>
      </c>
      <c r="B28" s="38">
        <v>1439790</v>
      </c>
      <c r="C28" s="38">
        <v>0</v>
      </c>
      <c r="D28" s="38"/>
      <c r="E28" s="38"/>
      <c r="F28" s="38"/>
      <c r="G28" s="38"/>
      <c r="H28" s="38"/>
      <c r="I28" s="38">
        <v>0</v>
      </c>
      <c r="J28" s="38">
        <v>0</v>
      </c>
      <c r="K28" s="39">
        <f t="shared" si="14"/>
        <v>0</v>
      </c>
    </row>
    <row r="29" spans="1:11" x14ac:dyDescent="0.3">
      <c r="A29" s="37" t="s">
        <v>37</v>
      </c>
      <c r="B29" s="38">
        <v>6529091</v>
      </c>
      <c r="C29" s="38">
        <v>0</v>
      </c>
      <c r="D29" s="38"/>
      <c r="E29" s="38"/>
      <c r="F29" s="38">
        <v>343238.40000000002</v>
      </c>
      <c r="G29" s="38">
        <v>76700</v>
      </c>
      <c r="H29" s="38">
        <v>1390559.2</v>
      </c>
      <c r="I29" s="38">
        <v>0</v>
      </c>
      <c r="J29" s="38">
        <v>206405.59</v>
      </c>
      <c r="K29" s="39">
        <f t="shared" si="14"/>
        <v>2016903.1900000002</v>
      </c>
    </row>
    <row r="30" spans="1:11" x14ac:dyDescent="0.3">
      <c r="A30" s="37" t="s">
        <v>38</v>
      </c>
      <c r="B30" s="38">
        <v>6201495</v>
      </c>
      <c r="C30" s="38">
        <v>0</v>
      </c>
      <c r="D30" s="38"/>
      <c r="E30" s="38">
        <v>84737.279999999999</v>
      </c>
      <c r="F30" s="38">
        <v>0</v>
      </c>
      <c r="G30" s="38">
        <v>570745.93999999994</v>
      </c>
      <c r="H30" s="38">
        <v>56640</v>
      </c>
      <c r="I30" s="38">
        <v>68730.899999999994</v>
      </c>
      <c r="J30" s="38">
        <v>746619.26</v>
      </c>
      <c r="K30" s="39">
        <f t="shared" si="14"/>
        <v>1527473.38</v>
      </c>
    </row>
    <row r="31" spans="1:11" x14ac:dyDescent="0.3">
      <c r="A31" s="37" t="s">
        <v>39</v>
      </c>
      <c r="B31" s="38">
        <v>58026123</v>
      </c>
      <c r="C31" s="38">
        <v>19525204.66</v>
      </c>
      <c r="D31" s="38"/>
      <c r="E31" s="38"/>
      <c r="F31" s="38">
        <v>7205510.0800000001</v>
      </c>
      <c r="G31" s="38">
        <v>994905.09</v>
      </c>
      <c r="H31" s="38">
        <v>9415040.5999999996</v>
      </c>
      <c r="I31" s="38">
        <v>7618754.5999999996</v>
      </c>
      <c r="J31" s="38">
        <v>1384553.14</v>
      </c>
      <c r="K31" s="39">
        <f t="shared" si="14"/>
        <v>26618763.509999998</v>
      </c>
    </row>
    <row r="32" spans="1:11" ht="27.6" x14ac:dyDescent="0.3">
      <c r="A32" s="40" t="s">
        <v>40</v>
      </c>
      <c r="B32" s="38"/>
      <c r="C32" s="38"/>
      <c r="D32" s="38"/>
      <c r="E32" s="38"/>
      <c r="F32" s="38"/>
      <c r="G32" s="38"/>
      <c r="H32" s="38"/>
      <c r="I32" s="38">
        <v>0</v>
      </c>
      <c r="J32" s="38">
        <v>0</v>
      </c>
      <c r="K32" s="39">
        <f t="shared" si="14"/>
        <v>0</v>
      </c>
    </row>
    <row r="33" spans="1:11" x14ac:dyDescent="0.3">
      <c r="A33" s="37" t="s">
        <v>41</v>
      </c>
      <c r="B33" s="38">
        <v>16530000</v>
      </c>
      <c r="C33" s="38">
        <v>50000</v>
      </c>
      <c r="D33" s="38"/>
      <c r="E33" s="38">
        <v>146025</v>
      </c>
      <c r="F33" s="38">
        <v>926420.09</v>
      </c>
      <c r="G33" s="38">
        <v>2266339.13</v>
      </c>
      <c r="H33" s="38">
        <v>1184382.96</v>
      </c>
      <c r="I33" s="38">
        <v>560790.91</v>
      </c>
      <c r="J33" s="38">
        <v>2047868.97</v>
      </c>
      <c r="K33" s="39">
        <f t="shared" si="14"/>
        <v>7131827.0599999996</v>
      </c>
    </row>
    <row r="34" spans="1:11" x14ac:dyDescent="0.3">
      <c r="A34" s="35" t="s">
        <v>42</v>
      </c>
      <c r="B34" s="36"/>
      <c r="C34" s="36"/>
      <c r="D34" s="38"/>
      <c r="E34" s="38"/>
      <c r="F34" s="38"/>
      <c r="G34" s="38"/>
      <c r="H34" s="38"/>
      <c r="I34" s="38"/>
      <c r="J34" s="38"/>
      <c r="K34" s="39">
        <f t="shared" si="14"/>
        <v>0</v>
      </c>
    </row>
    <row r="35" spans="1:11" x14ac:dyDescent="0.3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9">
        <f t="shared" si="14"/>
        <v>0</v>
      </c>
    </row>
    <row r="36" spans="1:11" x14ac:dyDescent="0.3">
      <c r="A36" s="37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9">
        <f t="shared" si="14"/>
        <v>0</v>
      </c>
    </row>
    <row r="37" spans="1:11" x14ac:dyDescent="0.3">
      <c r="A37" s="37" t="s">
        <v>45</v>
      </c>
      <c r="B37" s="38"/>
      <c r="C37" s="38"/>
      <c r="D37" s="38"/>
      <c r="E37" s="38"/>
      <c r="F37" s="38"/>
      <c r="G37" s="38"/>
      <c r="H37" s="38"/>
      <c r="I37" s="38"/>
      <c r="J37" s="38"/>
      <c r="K37" s="39">
        <f t="shared" si="14"/>
        <v>0</v>
      </c>
    </row>
    <row r="38" spans="1:11" x14ac:dyDescent="0.3">
      <c r="A38" s="37" t="s">
        <v>46</v>
      </c>
      <c r="B38" s="38"/>
      <c r="C38" s="38"/>
      <c r="D38" s="38"/>
      <c r="E38" s="38"/>
      <c r="F38" s="38"/>
      <c r="G38" s="38"/>
      <c r="H38" s="38"/>
      <c r="I38" s="38"/>
      <c r="J38" s="38"/>
      <c r="K38" s="39">
        <f t="shared" si="14"/>
        <v>0</v>
      </c>
    </row>
    <row r="39" spans="1:11" x14ac:dyDescent="0.3">
      <c r="A39" s="37" t="s">
        <v>47</v>
      </c>
      <c r="B39" s="38"/>
      <c r="C39" s="38"/>
      <c r="D39" s="38"/>
      <c r="E39" s="38"/>
      <c r="F39" s="38"/>
      <c r="G39" s="38"/>
      <c r="H39" s="38"/>
      <c r="I39" s="38"/>
      <c r="J39" s="38"/>
      <c r="K39" s="39">
        <f t="shared" si="14"/>
        <v>0</v>
      </c>
    </row>
    <row r="40" spans="1:11" x14ac:dyDescent="0.3">
      <c r="A40" s="37" t="s">
        <v>48</v>
      </c>
      <c r="B40" s="38"/>
      <c r="C40" s="38"/>
      <c r="D40" s="38"/>
      <c r="E40" s="38"/>
      <c r="F40" s="38"/>
      <c r="G40" s="38"/>
      <c r="H40" s="38"/>
      <c r="I40" s="38"/>
      <c r="J40" s="38"/>
      <c r="K40" s="39">
        <f t="shared" si="14"/>
        <v>0</v>
      </c>
    </row>
    <row r="41" spans="1:11" x14ac:dyDescent="0.3">
      <c r="A41" s="37" t="s">
        <v>49</v>
      </c>
      <c r="B41" s="38"/>
      <c r="C41" s="38"/>
      <c r="D41" s="38"/>
      <c r="E41" s="38"/>
      <c r="F41" s="38"/>
      <c r="G41" s="38"/>
      <c r="H41" s="38"/>
      <c r="I41" s="38"/>
      <c r="J41" s="38"/>
      <c r="K41" s="39">
        <f t="shared" si="14"/>
        <v>0</v>
      </c>
    </row>
    <row r="42" spans="1:11" x14ac:dyDescent="0.3">
      <c r="A42" s="37" t="s">
        <v>50</v>
      </c>
      <c r="B42" s="38"/>
      <c r="C42" s="38"/>
      <c r="D42" s="38"/>
      <c r="E42" s="38"/>
      <c r="F42" s="38"/>
      <c r="G42" s="38"/>
      <c r="H42" s="38"/>
      <c r="I42" s="38"/>
      <c r="J42" s="38"/>
      <c r="K42" s="39">
        <f t="shared" si="14"/>
        <v>0</v>
      </c>
    </row>
    <row r="43" spans="1:11" x14ac:dyDescent="0.3">
      <c r="A43" s="35" t="s">
        <v>51</v>
      </c>
      <c r="B43" s="36"/>
      <c r="C43" s="36"/>
      <c r="D43" s="38"/>
      <c r="E43" s="38"/>
      <c r="F43" s="38"/>
      <c r="G43" s="38"/>
      <c r="H43" s="38"/>
      <c r="I43" s="38"/>
      <c r="J43" s="38"/>
      <c r="K43" s="39">
        <f t="shared" si="14"/>
        <v>0</v>
      </c>
    </row>
    <row r="44" spans="1:11" x14ac:dyDescent="0.3">
      <c r="A44" s="37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9">
        <f t="shared" si="14"/>
        <v>0</v>
      </c>
    </row>
    <row r="45" spans="1:11" x14ac:dyDescent="0.3">
      <c r="A45" s="37" t="s">
        <v>53</v>
      </c>
      <c r="B45" s="38"/>
      <c r="C45" s="38"/>
      <c r="D45" s="38"/>
      <c r="E45" s="38"/>
      <c r="F45" s="38"/>
      <c r="G45" s="38"/>
      <c r="H45" s="38"/>
      <c r="I45" s="38"/>
      <c r="J45" s="38"/>
      <c r="K45" s="39">
        <f t="shared" si="14"/>
        <v>0</v>
      </c>
    </row>
    <row r="46" spans="1:11" x14ac:dyDescent="0.3">
      <c r="A46" s="37" t="s">
        <v>54</v>
      </c>
      <c r="B46" s="38"/>
      <c r="C46" s="38"/>
      <c r="D46" s="38"/>
      <c r="E46" s="38"/>
      <c r="F46" s="38"/>
      <c r="G46" s="38"/>
      <c r="H46" s="38"/>
      <c r="I46" s="38"/>
      <c r="J46" s="38"/>
      <c r="K46" s="39">
        <f t="shared" si="14"/>
        <v>0</v>
      </c>
    </row>
    <row r="47" spans="1:11" x14ac:dyDescent="0.3">
      <c r="A47" s="37" t="s">
        <v>55</v>
      </c>
      <c r="B47" s="38"/>
      <c r="C47" s="38"/>
      <c r="D47" s="38"/>
      <c r="E47" s="38"/>
      <c r="F47" s="38"/>
      <c r="G47" s="38"/>
      <c r="H47" s="38"/>
      <c r="I47" s="38"/>
      <c r="J47" s="38"/>
      <c r="K47" s="39">
        <f t="shared" si="14"/>
        <v>0</v>
      </c>
    </row>
    <row r="48" spans="1:11" x14ac:dyDescent="0.3">
      <c r="A48" s="37" t="s">
        <v>56</v>
      </c>
      <c r="B48" s="38"/>
      <c r="C48" s="38"/>
      <c r="D48" s="38"/>
      <c r="E48" s="38"/>
      <c r="F48" s="38"/>
      <c r="G48" s="38"/>
      <c r="H48" s="38"/>
      <c r="I48" s="38"/>
      <c r="J48" s="38"/>
      <c r="K48" s="39">
        <f t="shared" si="14"/>
        <v>0</v>
      </c>
    </row>
    <row r="49" spans="1:11" x14ac:dyDescent="0.3">
      <c r="A49" s="37" t="s">
        <v>57</v>
      </c>
      <c r="B49" s="38"/>
      <c r="C49" s="38"/>
      <c r="D49" s="38"/>
      <c r="E49" s="38"/>
      <c r="F49" s="38"/>
      <c r="G49" s="38"/>
      <c r="H49" s="38"/>
      <c r="I49" s="38"/>
      <c r="J49" s="38"/>
      <c r="K49" s="39">
        <f t="shared" si="14"/>
        <v>0</v>
      </c>
    </row>
    <row r="50" spans="1:11" x14ac:dyDescent="0.3">
      <c r="A50" s="35" t="s">
        <v>58</v>
      </c>
      <c r="B50" s="36">
        <f>SUM(B51:B59)</f>
        <v>81915451</v>
      </c>
      <c r="C50" s="36">
        <f>SUM(C51:C59)</f>
        <v>-42000000</v>
      </c>
      <c r="D50" s="36">
        <f t="shared" ref="D50:E50" si="15">SUM(D51:D59)</f>
        <v>0</v>
      </c>
      <c r="E50" s="36">
        <f t="shared" si="15"/>
        <v>774000</v>
      </c>
      <c r="F50" s="36">
        <f t="shared" ref="F50" si="16">SUM(F51:F59)</f>
        <v>4176862.27</v>
      </c>
      <c r="G50" s="36">
        <f t="shared" ref="G50:K50" si="17">SUM(G51:G59)</f>
        <v>1572398.85</v>
      </c>
      <c r="H50" s="36">
        <f t="shared" si="17"/>
        <v>219774.2</v>
      </c>
      <c r="I50" s="36">
        <f t="shared" si="17"/>
        <v>1797794.0699999998</v>
      </c>
      <c r="J50" s="36">
        <f t="shared" ref="J50" si="18">SUM(J51:J59)</f>
        <v>749672.37</v>
      </c>
      <c r="K50" s="36">
        <f t="shared" si="17"/>
        <v>9290501.7599999998</v>
      </c>
    </row>
    <row r="51" spans="1:11" x14ac:dyDescent="0.3">
      <c r="A51" s="37" t="s">
        <v>59</v>
      </c>
      <c r="B51" s="38">
        <v>13732095</v>
      </c>
      <c r="C51" s="38">
        <v>0</v>
      </c>
      <c r="D51" s="38"/>
      <c r="E51" s="38"/>
      <c r="F51" s="38">
        <v>2471264.86</v>
      </c>
      <c r="G51" s="38">
        <v>174640</v>
      </c>
      <c r="H51" s="38">
        <v>0</v>
      </c>
      <c r="I51" s="38">
        <v>335920.89</v>
      </c>
      <c r="J51" s="38">
        <v>318904.78999999998</v>
      </c>
      <c r="K51" s="39">
        <f t="shared" ref="K51:K59" si="19">SUM(D51:J51)</f>
        <v>3300730.54</v>
      </c>
    </row>
    <row r="52" spans="1:11" x14ac:dyDescent="0.3">
      <c r="A52" s="37" t="s">
        <v>60</v>
      </c>
      <c r="B52" s="38">
        <v>865000</v>
      </c>
      <c r="C52" s="38">
        <v>0</v>
      </c>
      <c r="D52" s="38"/>
      <c r="E52" s="38"/>
      <c r="F52" s="38"/>
      <c r="G52" s="38"/>
      <c r="H52" s="38"/>
      <c r="I52" s="38">
        <v>173984.73</v>
      </c>
      <c r="J52" s="38">
        <v>20772.72</v>
      </c>
      <c r="K52" s="39">
        <f t="shared" si="19"/>
        <v>194757.45</v>
      </c>
    </row>
    <row r="53" spans="1:11" x14ac:dyDescent="0.3">
      <c r="A53" s="37" t="s">
        <v>61</v>
      </c>
      <c r="B53" s="38">
        <v>2321993</v>
      </c>
      <c r="C53" s="38">
        <v>110000</v>
      </c>
      <c r="D53" s="38"/>
      <c r="E53" s="38"/>
      <c r="F53" s="38"/>
      <c r="G53" s="38">
        <v>15340</v>
      </c>
      <c r="H53" s="38">
        <v>0</v>
      </c>
      <c r="I53" s="38">
        <v>0</v>
      </c>
      <c r="J53" s="38">
        <v>0</v>
      </c>
      <c r="K53" s="39">
        <f t="shared" si="19"/>
        <v>15340</v>
      </c>
    </row>
    <row r="54" spans="1:11" x14ac:dyDescent="0.3">
      <c r="A54" s="37" t="s">
        <v>62</v>
      </c>
      <c r="B54" s="38">
        <v>0</v>
      </c>
      <c r="C54" s="38">
        <v>3870000</v>
      </c>
      <c r="D54" s="38"/>
      <c r="E54" s="38">
        <v>774000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9">
        <f t="shared" si="19"/>
        <v>774000</v>
      </c>
    </row>
    <row r="55" spans="1:11" x14ac:dyDescent="0.3">
      <c r="A55" s="37" t="s">
        <v>63</v>
      </c>
      <c r="B55" s="38">
        <v>57317751</v>
      </c>
      <c r="C55" s="38">
        <v>-46215166.030000001</v>
      </c>
      <c r="D55" s="38"/>
      <c r="E55" s="38"/>
      <c r="F55" s="38">
        <v>795017.41</v>
      </c>
      <c r="G55" s="38">
        <v>1147253.82</v>
      </c>
      <c r="H55" s="38">
        <v>0</v>
      </c>
      <c r="I55" s="38">
        <v>1287888.45</v>
      </c>
      <c r="J55" s="38">
        <v>409994.86</v>
      </c>
      <c r="K55" s="39">
        <f t="shared" si="19"/>
        <v>3640154.5399999996</v>
      </c>
    </row>
    <row r="56" spans="1:11" x14ac:dyDescent="0.3">
      <c r="A56" s="37" t="s">
        <v>64</v>
      </c>
      <c r="B56" s="38">
        <v>728612</v>
      </c>
      <c r="C56" s="38">
        <v>0</v>
      </c>
      <c r="D56" s="38"/>
      <c r="E56" s="38"/>
      <c r="F56" s="38"/>
      <c r="G56" s="38"/>
      <c r="H56" s="38">
        <v>219774.2</v>
      </c>
      <c r="I56" s="38">
        <v>0</v>
      </c>
      <c r="J56" s="38">
        <v>0</v>
      </c>
      <c r="K56" s="39">
        <f t="shared" si="19"/>
        <v>219774.2</v>
      </c>
    </row>
    <row r="57" spans="1:11" x14ac:dyDescent="0.3">
      <c r="A57" s="37" t="s">
        <v>65</v>
      </c>
      <c r="B57" s="38">
        <v>5000000</v>
      </c>
      <c r="C57" s="38">
        <v>0</v>
      </c>
      <c r="D57" s="38"/>
      <c r="E57" s="38"/>
      <c r="F57" s="38">
        <v>910580</v>
      </c>
      <c r="G57" s="38">
        <v>0</v>
      </c>
      <c r="H57" s="38">
        <v>0</v>
      </c>
      <c r="I57" s="38">
        <v>0</v>
      </c>
      <c r="J57" s="38">
        <v>0</v>
      </c>
      <c r="K57" s="39">
        <f t="shared" si="19"/>
        <v>910580</v>
      </c>
    </row>
    <row r="58" spans="1:11" x14ac:dyDescent="0.3">
      <c r="A58" s="37" t="s">
        <v>66</v>
      </c>
      <c r="B58" s="38">
        <v>1950000</v>
      </c>
      <c r="C58" s="38">
        <v>0</v>
      </c>
      <c r="D58" s="38"/>
      <c r="E58" s="38"/>
      <c r="F58" s="38"/>
      <c r="G58" s="38"/>
      <c r="H58" s="38"/>
      <c r="I58" s="38">
        <v>0</v>
      </c>
      <c r="J58" s="38">
        <v>0</v>
      </c>
      <c r="K58" s="39">
        <f t="shared" si="19"/>
        <v>0</v>
      </c>
    </row>
    <row r="59" spans="1:11" x14ac:dyDescent="0.3">
      <c r="A59" s="37" t="s">
        <v>67</v>
      </c>
      <c r="B59" s="38"/>
      <c r="C59" s="38">
        <v>235166.03</v>
      </c>
      <c r="D59" s="38"/>
      <c r="E59" s="38"/>
      <c r="F59" s="38"/>
      <c r="G59" s="38">
        <v>235165.03</v>
      </c>
      <c r="H59" s="38">
        <v>0</v>
      </c>
      <c r="I59" s="38"/>
      <c r="J59" s="38"/>
      <c r="K59" s="39">
        <f t="shared" si="19"/>
        <v>235165.03</v>
      </c>
    </row>
    <row r="60" spans="1:11" x14ac:dyDescent="0.3">
      <c r="A60" s="35" t="s">
        <v>68</v>
      </c>
      <c r="B60" s="36">
        <f>SUM(B61:B64)</f>
        <v>69830468</v>
      </c>
      <c r="C60" s="36">
        <f>SUM(C61:C64)</f>
        <v>164359613.82999998</v>
      </c>
      <c r="D60" s="36">
        <f t="shared" ref="D60:E60" si="20">SUM(D61:D64)</f>
        <v>0</v>
      </c>
      <c r="E60" s="36">
        <f t="shared" si="20"/>
        <v>5204755.4400000004</v>
      </c>
      <c r="F60" s="36">
        <f t="shared" ref="F60" si="21">SUM(F61:F64)</f>
        <v>23718079.52</v>
      </c>
      <c r="G60" s="36">
        <f t="shared" ref="G60:K60" si="22">SUM(G61:G64)</f>
        <v>0</v>
      </c>
      <c r="H60" s="36">
        <f t="shared" si="22"/>
        <v>3735715.29</v>
      </c>
      <c r="I60" s="36">
        <f t="shared" si="22"/>
        <v>20916581.039999999</v>
      </c>
      <c r="J60" s="36">
        <f t="shared" ref="J60" si="23">SUM(J61:J64)</f>
        <v>0</v>
      </c>
      <c r="K60" s="36">
        <f t="shared" si="22"/>
        <v>53575131.289999999</v>
      </c>
    </row>
    <row r="61" spans="1:11" x14ac:dyDescent="0.3">
      <c r="A61" s="37" t="s">
        <v>69</v>
      </c>
      <c r="B61" s="38">
        <v>15600000</v>
      </c>
      <c r="C61" s="38">
        <v>48326383.689999998</v>
      </c>
      <c r="D61" s="38"/>
      <c r="E61" s="38"/>
      <c r="F61" s="38">
        <v>2369678.7799999998</v>
      </c>
      <c r="G61" s="38">
        <v>0</v>
      </c>
      <c r="H61" s="38">
        <v>1280733.82</v>
      </c>
      <c r="I61" s="38">
        <v>7090521.9299999997</v>
      </c>
      <c r="J61" s="38">
        <v>0</v>
      </c>
      <c r="K61" s="39">
        <f t="shared" ref="K61:K80" si="24">SUM(D61:J61)</f>
        <v>10740934.529999999</v>
      </c>
    </row>
    <row r="62" spans="1:11" x14ac:dyDescent="0.3">
      <c r="A62" s="37" t="s">
        <v>70</v>
      </c>
      <c r="B62" s="38">
        <v>54230468</v>
      </c>
      <c r="C62" s="38">
        <v>116033230.14</v>
      </c>
      <c r="D62" s="38"/>
      <c r="E62" s="38">
        <v>5204755.4400000004</v>
      </c>
      <c r="F62" s="38">
        <v>21348400.739999998</v>
      </c>
      <c r="G62" s="38">
        <v>0</v>
      </c>
      <c r="H62" s="38">
        <v>2454981.4700000002</v>
      </c>
      <c r="I62" s="38">
        <v>13826059.109999999</v>
      </c>
      <c r="J62" s="38">
        <v>0</v>
      </c>
      <c r="K62" s="39">
        <f t="shared" si="24"/>
        <v>42834196.759999998</v>
      </c>
    </row>
    <row r="63" spans="1:11" x14ac:dyDescent="0.3">
      <c r="A63" s="37" t="s">
        <v>71</v>
      </c>
      <c r="B63" s="38"/>
      <c r="C63" s="38"/>
      <c r="D63" s="38"/>
      <c r="E63" s="38"/>
      <c r="F63" s="38"/>
      <c r="G63" s="38"/>
      <c r="H63" s="38"/>
      <c r="I63" s="38"/>
      <c r="J63" s="38"/>
      <c r="K63" s="39">
        <f t="shared" si="24"/>
        <v>0</v>
      </c>
    </row>
    <row r="64" spans="1:11" ht="27.6" x14ac:dyDescent="0.3">
      <c r="A64" s="40" t="s">
        <v>72</v>
      </c>
      <c r="B64" s="38"/>
      <c r="C64" s="38"/>
      <c r="D64" s="38"/>
      <c r="E64" s="38"/>
      <c r="F64" s="38"/>
      <c r="G64" s="38"/>
      <c r="H64" s="38"/>
      <c r="I64" s="38"/>
      <c r="J64" s="38"/>
      <c r="K64" s="39">
        <f t="shared" si="24"/>
        <v>0</v>
      </c>
    </row>
    <row r="65" spans="1:11" x14ac:dyDescent="0.3">
      <c r="A65" s="35" t="s">
        <v>73</v>
      </c>
      <c r="B65" s="36"/>
      <c r="C65" s="36"/>
      <c r="D65" s="38"/>
      <c r="E65" s="38"/>
      <c r="F65" s="38"/>
      <c r="G65" s="38"/>
      <c r="H65" s="38"/>
      <c r="I65" s="38"/>
      <c r="J65" s="38"/>
      <c r="K65" s="39">
        <f t="shared" si="24"/>
        <v>0</v>
      </c>
    </row>
    <row r="66" spans="1:11" x14ac:dyDescent="0.3">
      <c r="A66" s="37" t="s">
        <v>74</v>
      </c>
      <c r="B66" s="38"/>
      <c r="C66" s="38"/>
      <c r="D66" s="38"/>
      <c r="E66" s="38"/>
      <c r="F66" s="38"/>
      <c r="G66" s="38"/>
      <c r="H66" s="38"/>
      <c r="I66" s="38"/>
      <c r="J66" s="38"/>
      <c r="K66" s="39">
        <f t="shared" si="24"/>
        <v>0</v>
      </c>
    </row>
    <row r="67" spans="1:11" x14ac:dyDescent="0.3">
      <c r="A67" s="37" t="s">
        <v>75</v>
      </c>
      <c r="B67" s="38"/>
      <c r="C67" s="38"/>
      <c r="D67" s="38"/>
      <c r="E67" s="38"/>
      <c r="F67" s="38"/>
      <c r="G67" s="38"/>
      <c r="H67" s="38"/>
      <c r="I67" s="38"/>
      <c r="J67" s="38"/>
      <c r="K67" s="39">
        <f t="shared" si="24"/>
        <v>0</v>
      </c>
    </row>
    <row r="68" spans="1:11" x14ac:dyDescent="0.3">
      <c r="A68" s="35" t="s">
        <v>76</v>
      </c>
      <c r="B68" s="36"/>
      <c r="C68" s="36"/>
      <c r="D68" s="38"/>
      <c r="E68" s="38"/>
      <c r="F68" s="38"/>
      <c r="G68" s="38"/>
      <c r="H68" s="38"/>
      <c r="I68" s="38"/>
      <c r="J68" s="38"/>
      <c r="K68" s="39">
        <f t="shared" si="24"/>
        <v>0</v>
      </c>
    </row>
    <row r="69" spans="1:11" x14ac:dyDescent="0.3">
      <c r="A69" s="37" t="s">
        <v>77</v>
      </c>
      <c r="B69" s="38"/>
      <c r="C69" s="38"/>
      <c r="D69" s="38"/>
      <c r="E69" s="38"/>
      <c r="F69" s="38"/>
      <c r="G69" s="38"/>
      <c r="H69" s="38"/>
      <c r="I69" s="38"/>
      <c r="J69" s="38"/>
      <c r="K69" s="39">
        <f t="shared" si="24"/>
        <v>0</v>
      </c>
    </row>
    <row r="70" spans="1:11" x14ac:dyDescent="0.3">
      <c r="A70" s="37" t="s">
        <v>78</v>
      </c>
      <c r="B70" s="38"/>
      <c r="C70" s="38"/>
      <c r="D70" s="38"/>
      <c r="E70" s="38"/>
      <c r="F70" s="38"/>
      <c r="G70" s="38"/>
      <c r="H70" s="38"/>
      <c r="I70" s="38"/>
      <c r="J70" s="38"/>
      <c r="K70" s="39">
        <f t="shared" si="24"/>
        <v>0</v>
      </c>
    </row>
    <row r="71" spans="1:11" x14ac:dyDescent="0.3">
      <c r="A71" s="37" t="s">
        <v>79</v>
      </c>
      <c r="B71" s="38"/>
      <c r="C71" s="38"/>
      <c r="D71" s="38"/>
      <c r="E71" s="38"/>
      <c r="F71" s="38"/>
      <c r="G71" s="38"/>
      <c r="H71" s="38"/>
      <c r="I71" s="38"/>
      <c r="J71" s="38"/>
      <c r="K71" s="39">
        <f t="shared" si="24"/>
        <v>0</v>
      </c>
    </row>
    <row r="72" spans="1:11" x14ac:dyDescent="0.3">
      <c r="A72" s="33" t="s">
        <v>80</v>
      </c>
      <c r="B72" s="34"/>
      <c r="C72" s="34"/>
      <c r="D72" s="34"/>
      <c r="E72" s="41"/>
      <c r="F72" s="41"/>
      <c r="G72" s="41"/>
      <c r="H72" s="41"/>
      <c r="I72" s="41"/>
      <c r="J72" s="41"/>
      <c r="K72" s="39">
        <f t="shared" si="24"/>
        <v>0</v>
      </c>
    </row>
    <row r="73" spans="1:11" x14ac:dyDescent="0.3">
      <c r="A73" s="35" t="s">
        <v>81</v>
      </c>
      <c r="B73" s="36"/>
      <c r="C73" s="36"/>
      <c r="D73" s="38"/>
      <c r="E73" s="38"/>
      <c r="F73" s="38"/>
      <c r="G73" s="38"/>
      <c r="H73" s="38"/>
      <c r="I73" s="38"/>
      <c r="J73" s="38"/>
      <c r="K73" s="39">
        <f t="shared" si="24"/>
        <v>0</v>
      </c>
    </row>
    <row r="74" spans="1:11" x14ac:dyDescent="0.3">
      <c r="A74" s="37" t="s">
        <v>82</v>
      </c>
      <c r="B74" s="38"/>
      <c r="C74" s="38"/>
      <c r="D74" s="38"/>
      <c r="E74" s="38"/>
      <c r="F74" s="38"/>
      <c r="G74" s="38"/>
      <c r="H74" s="38"/>
      <c r="I74" s="38"/>
      <c r="J74" s="38"/>
      <c r="K74" s="39">
        <f t="shared" si="24"/>
        <v>0</v>
      </c>
    </row>
    <row r="75" spans="1:11" x14ac:dyDescent="0.3">
      <c r="A75" s="37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9">
        <f t="shared" si="24"/>
        <v>0</v>
      </c>
    </row>
    <row r="76" spans="1:11" x14ac:dyDescent="0.3">
      <c r="A76" s="35" t="s">
        <v>84</v>
      </c>
      <c r="B76" s="36">
        <f>SUM(B77:B78)</f>
        <v>0</v>
      </c>
      <c r="C76" s="36">
        <f>SUM(C77:C78)</f>
        <v>0</v>
      </c>
      <c r="D76" s="36">
        <f t="shared" ref="D76:E76" si="25">SUM(D77:D78)</f>
        <v>0</v>
      </c>
      <c r="E76" s="36">
        <f t="shared" si="25"/>
        <v>0</v>
      </c>
      <c r="F76" s="36">
        <f t="shared" ref="F76:G76" si="26">SUM(F77:F78)</f>
        <v>0</v>
      </c>
      <c r="G76" s="36">
        <f t="shared" si="26"/>
        <v>0</v>
      </c>
      <c r="H76" s="36">
        <f t="shared" ref="H76" si="27">SUM(H77:H78)</f>
        <v>0</v>
      </c>
      <c r="I76" s="36"/>
      <c r="J76" s="36"/>
      <c r="K76" s="39">
        <f t="shared" si="24"/>
        <v>0</v>
      </c>
    </row>
    <row r="77" spans="1:11" x14ac:dyDescent="0.3">
      <c r="A77" s="37" t="s">
        <v>85</v>
      </c>
      <c r="B77" s="38"/>
      <c r="C77" s="38"/>
      <c r="D77" s="38"/>
      <c r="E77" s="38"/>
      <c r="F77" s="38"/>
      <c r="G77" s="38"/>
      <c r="H77" s="38"/>
      <c r="I77" s="38"/>
      <c r="J77" s="38"/>
      <c r="K77" s="39">
        <f t="shared" si="24"/>
        <v>0</v>
      </c>
    </row>
    <row r="78" spans="1:11" x14ac:dyDescent="0.3">
      <c r="A78" s="37" t="s">
        <v>86</v>
      </c>
      <c r="B78" s="38"/>
      <c r="C78" s="38"/>
      <c r="D78" s="38"/>
      <c r="E78" s="38"/>
      <c r="F78" s="38"/>
      <c r="G78" s="38"/>
      <c r="H78" s="38"/>
      <c r="I78" s="38"/>
      <c r="J78" s="38"/>
      <c r="K78" s="39">
        <f t="shared" si="24"/>
        <v>0</v>
      </c>
    </row>
    <row r="79" spans="1:11" x14ac:dyDescent="0.3">
      <c r="A79" s="35" t="s">
        <v>87</v>
      </c>
      <c r="B79" s="36"/>
      <c r="C79" s="36"/>
      <c r="D79" s="38"/>
      <c r="E79" s="38"/>
      <c r="F79" s="38"/>
      <c r="G79" s="38"/>
      <c r="H79" s="38"/>
      <c r="I79" s="38"/>
      <c r="J79" s="38"/>
      <c r="K79" s="39">
        <f t="shared" si="24"/>
        <v>0</v>
      </c>
    </row>
    <row r="80" spans="1:11" x14ac:dyDescent="0.3">
      <c r="A80" s="37" t="s">
        <v>88</v>
      </c>
      <c r="B80" s="38"/>
      <c r="C80" s="38"/>
      <c r="D80" s="38"/>
      <c r="E80" s="38"/>
      <c r="F80" s="38"/>
      <c r="G80" s="38"/>
      <c r="H80" s="38"/>
      <c r="I80" s="38"/>
      <c r="J80" s="38"/>
      <c r="K80" s="39">
        <f t="shared" si="24"/>
        <v>0</v>
      </c>
    </row>
    <row r="81" spans="1:21" x14ac:dyDescent="0.3">
      <c r="A81" s="42" t="s">
        <v>89</v>
      </c>
      <c r="B81" s="43">
        <f t="shared" ref="B81:F81" si="28">+B7</f>
        <v>2008317326</v>
      </c>
      <c r="C81" s="43">
        <f t="shared" si="28"/>
        <v>406255046.18000001</v>
      </c>
      <c r="D81" s="43">
        <f t="shared" si="28"/>
        <v>118747720.78</v>
      </c>
      <c r="E81" s="43">
        <f t="shared" si="28"/>
        <v>134768131.88</v>
      </c>
      <c r="F81" s="43">
        <f t="shared" si="28"/>
        <v>207200886.73000002</v>
      </c>
      <c r="G81" s="43">
        <f t="shared" ref="G81:K81" si="29">+G7</f>
        <v>227470063.06999999</v>
      </c>
      <c r="H81" s="43">
        <f t="shared" si="29"/>
        <v>179924400.82999998</v>
      </c>
      <c r="I81" s="43">
        <f t="shared" si="29"/>
        <v>200757302.63</v>
      </c>
      <c r="J81" s="43">
        <f t="shared" ref="J81" si="30">+J7</f>
        <v>140725455.48000002</v>
      </c>
      <c r="K81" s="43">
        <f t="shared" si="29"/>
        <v>1209593961.3999999</v>
      </c>
    </row>
    <row r="82" spans="1:21" ht="11.25" customHeight="1" x14ac:dyDescent="0.3">
      <c r="A82" s="29" t="s">
        <v>90</v>
      </c>
      <c r="B82" s="30"/>
      <c r="C82" s="30"/>
      <c r="D82" s="30"/>
      <c r="E82" s="30"/>
      <c r="F82" s="30"/>
      <c r="G82" s="30"/>
      <c r="H82" s="30"/>
      <c r="I82" s="30"/>
      <c r="J82" s="30"/>
      <c r="K82" s="28"/>
      <c r="L82" s="6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3">
      <c r="A83" s="31" t="s">
        <v>91</v>
      </c>
      <c r="B83" s="30"/>
      <c r="C83" s="30"/>
      <c r="D83" s="30"/>
      <c r="E83" s="30"/>
      <c r="F83" s="30"/>
      <c r="G83" s="30"/>
      <c r="H83" s="30"/>
      <c r="I83" s="30"/>
      <c r="J83" s="30"/>
      <c r="K83" s="28"/>
      <c r="L83" s="6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3">
      <c r="A84" s="31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28"/>
      <c r="L84" s="6"/>
      <c r="M84" s="7"/>
      <c r="N84" s="7"/>
      <c r="O84" s="7"/>
      <c r="P84" s="7"/>
      <c r="Q84" s="7"/>
      <c r="R84" s="7"/>
      <c r="S84" s="7"/>
      <c r="T84" s="7"/>
      <c r="U84" s="7"/>
    </row>
    <row r="85" spans="1:21" ht="14.25" customHeight="1" x14ac:dyDescent="0.3">
      <c r="A85" s="31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2"/>
      <c r="L85" s="8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3">
      <c r="A86" s="31" t="s">
        <v>94</v>
      </c>
      <c r="B86" s="30"/>
      <c r="C86" s="30"/>
      <c r="D86" s="30"/>
      <c r="E86" s="30"/>
      <c r="F86" s="30"/>
      <c r="G86" s="30"/>
      <c r="H86" s="30"/>
      <c r="I86" s="30"/>
      <c r="J86" s="30"/>
      <c r="K86" s="9"/>
      <c r="L86" s="7"/>
      <c r="M86" s="7"/>
      <c r="N86" s="7"/>
      <c r="O86" s="7"/>
      <c r="P86" s="7"/>
      <c r="Q86" s="7"/>
    </row>
    <row r="87" spans="1:21" x14ac:dyDescent="0.3">
      <c r="A87" s="31" t="s">
        <v>95</v>
      </c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7"/>
      <c r="M87" s="7"/>
      <c r="N87" s="7"/>
      <c r="O87" s="7"/>
      <c r="P87" s="7"/>
      <c r="Q87" s="7"/>
    </row>
    <row r="88" spans="1:21" x14ac:dyDescent="0.3">
      <c r="A88" s="31" t="s">
        <v>96</v>
      </c>
      <c r="B88" s="30"/>
      <c r="C88" s="30"/>
      <c r="D88" s="30"/>
      <c r="E88" s="9"/>
      <c r="F88" s="9"/>
      <c r="G88" s="9"/>
      <c r="H88" s="30"/>
      <c r="I88" s="30"/>
      <c r="J88" s="30"/>
      <c r="K88" s="9"/>
      <c r="L88" s="7"/>
      <c r="M88" s="7"/>
      <c r="N88" s="7"/>
      <c r="O88" s="7"/>
      <c r="P88" s="7"/>
      <c r="Q88" s="7"/>
    </row>
    <row r="89" spans="1:21" x14ac:dyDescent="0.3">
      <c r="A89" s="19"/>
      <c r="B89" s="9"/>
      <c r="C89" s="19"/>
      <c r="D89" s="19"/>
      <c r="E89" s="9"/>
      <c r="F89" s="9"/>
      <c r="G89" s="9"/>
      <c r="H89" s="22"/>
      <c r="I89" s="22"/>
      <c r="J89" s="22"/>
      <c r="K89" s="20"/>
      <c r="L89" s="7"/>
      <c r="N89" s="10"/>
      <c r="O89" s="10"/>
      <c r="P89" s="10"/>
      <c r="Q89" s="7"/>
      <c r="R89" s="7"/>
      <c r="S89" s="7"/>
      <c r="T89" s="7"/>
      <c r="U89" s="7"/>
    </row>
    <row r="90" spans="1:21" x14ac:dyDescent="0.3">
      <c r="A90" s="2" t="s">
        <v>97</v>
      </c>
      <c r="B90" s="9"/>
      <c r="F90" s="5" t="s">
        <v>98</v>
      </c>
      <c r="G90" s="5"/>
      <c r="H90" s="5"/>
      <c r="I90" s="5"/>
      <c r="J90" s="5"/>
      <c r="L90" s="7"/>
      <c r="N90" s="11"/>
      <c r="O90" s="10"/>
      <c r="P90" s="10"/>
      <c r="Q90" s="7"/>
      <c r="R90" s="7"/>
      <c r="S90" s="7"/>
      <c r="T90" s="7"/>
      <c r="U90" s="7"/>
    </row>
    <row r="91" spans="1:21" x14ac:dyDescent="0.3">
      <c r="A91" s="18" t="s">
        <v>105</v>
      </c>
      <c r="B91" s="12"/>
      <c r="F91" s="47" t="s">
        <v>99</v>
      </c>
      <c r="G91" s="47"/>
      <c r="H91" s="47"/>
      <c r="I91" s="18"/>
      <c r="J91" s="18"/>
      <c r="K91" s="23"/>
      <c r="L91" s="7"/>
      <c r="N91" s="10"/>
      <c r="O91" s="10"/>
      <c r="P91" s="10"/>
      <c r="Q91" s="7"/>
      <c r="R91" s="7"/>
      <c r="S91" s="7"/>
      <c r="T91" s="7"/>
      <c r="U91" s="7"/>
    </row>
    <row r="92" spans="1:21" x14ac:dyDescent="0.3">
      <c r="A92" s="14" t="s">
        <v>100</v>
      </c>
      <c r="B92" s="13"/>
      <c r="C92" s="13"/>
      <c r="D92" s="13"/>
      <c r="E92" s="13"/>
      <c r="F92" s="46" t="s">
        <v>101</v>
      </c>
      <c r="G92" s="46"/>
      <c r="H92" s="46"/>
      <c r="I92" s="24"/>
      <c r="J92" s="24"/>
      <c r="K92" s="9"/>
      <c r="M92" s="14"/>
      <c r="N92" s="14"/>
      <c r="O92" s="14"/>
      <c r="P92" s="15"/>
    </row>
    <row r="93" spans="1:21" x14ac:dyDescent="0.3">
      <c r="E93" s="16"/>
      <c r="H93" s="21"/>
      <c r="I93" s="21"/>
      <c r="J93" s="21"/>
      <c r="K93" s="21"/>
      <c r="L93" s="21"/>
      <c r="M93" s="14"/>
      <c r="N93" s="14"/>
      <c r="O93" s="14"/>
      <c r="P93" s="15"/>
    </row>
    <row r="94" spans="1:21" x14ac:dyDescent="0.3">
      <c r="A94" s="25" t="s">
        <v>104</v>
      </c>
      <c r="B94" s="25"/>
      <c r="C94" s="25"/>
      <c r="D94" s="25"/>
      <c r="E94" s="25"/>
      <c r="F94" s="25"/>
      <c r="G94" s="25"/>
      <c r="K94" s="9"/>
    </row>
    <row r="95" spans="1:21" x14ac:dyDescent="0.3">
      <c r="A95" s="44" t="s">
        <v>103</v>
      </c>
      <c r="B95" s="44"/>
      <c r="C95" s="44"/>
      <c r="D95" s="44"/>
      <c r="E95" s="44"/>
      <c r="F95" s="44"/>
      <c r="G95" s="44"/>
      <c r="K95" s="9"/>
    </row>
    <row r="96" spans="1:21" x14ac:dyDescent="0.3">
      <c r="A96" s="45" t="s">
        <v>102</v>
      </c>
      <c r="B96" s="45"/>
      <c r="C96" s="45"/>
      <c r="D96" s="45"/>
      <c r="E96" s="45"/>
      <c r="F96" s="45"/>
      <c r="G96" s="45"/>
      <c r="K96" s="9"/>
    </row>
    <row r="97" spans="8:12" x14ac:dyDescent="0.3">
      <c r="H97" s="17"/>
      <c r="I97" s="17"/>
      <c r="J97" s="17"/>
      <c r="K97" s="13"/>
      <c r="L97" s="14"/>
    </row>
    <row r="98" spans="8:12" x14ac:dyDescent="0.3">
      <c r="H98" s="17"/>
      <c r="I98" s="17"/>
      <c r="J98" s="17"/>
      <c r="K98" s="9"/>
    </row>
  </sheetData>
  <mergeCells count="12">
    <mergeCell ref="A95:G95"/>
    <mergeCell ref="A96:G96"/>
    <mergeCell ref="F92:H92"/>
    <mergeCell ref="F91:H91"/>
    <mergeCell ref="A1:K1"/>
    <mergeCell ref="A2:K2"/>
    <mergeCell ref="A3:K3"/>
    <mergeCell ref="A4:K4"/>
    <mergeCell ref="A5:A6"/>
    <mergeCell ref="B5:B6"/>
    <mergeCell ref="C5:C6"/>
    <mergeCell ref="D5:K5"/>
  </mergeCells>
  <printOptions horizontalCentered="1"/>
  <pageMargins left="0.7" right="0.7" top="0.75" bottom="0.75" header="0.3" footer="0.3"/>
  <pageSetup paperSize="5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Yexica Chia</cp:lastModifiedBy>
  <cp:revision/>
  <cp:lastPrinted>2023-07-05T19:03:29Z</cp:lastPrinted>
  <dcterms:created xsi:type="dcterms:W3CDTF">2022-05-10T12:17:32Z</dcterms:created>
  <dcterms:modified xsi:type="dcterms:W3CDTF">2023-08-02T14:45:35Z</dcterms:modified>
  <cp:category/>
  <cp:contentStatus/>
</cp:coreProperties>
</file>