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.chia\Desktop\FORMULACION 2021\METAS FISICAS 2021\"/>
    </mc:Choice>
  </mc:AlternateContent>
  <xr:revisionPtr revIDLastSave="0" documentId="13_ncr:1_{649BD3AE-1959-4D56-8146-2664800EFE83}" xr6:coauthVersionLast="47" xr6:coauthVersionMax="47" xr10:uidLastSave="{00000000-0000-0000-0000-000000000000}"/>
  <bookViews>
    <workbookView xWindow="-120" yWindow="-120" windowWidth="29040" windowHeight="15840" xr2:uid="{94891176-F2B6-4DC7-982C-A5C235451C8A}"/>
  </bookViews>
  <sheets>
    <sheet name="Hoja1" sheetId="1" r:id="rId1"/>
  </sheets>
  <definedNames>
    <definedName name="_xlnm.Print_Area" localSheetId="0">Hoja1!$A$1:$C$93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6" i="1" l="1"/>
  <c r="B76" i="1"/>
  <c r="C60" i="1"/>
  <c r="B60" i="1"/>
  <c r="C50" i="1"/>
  <c r="B50" i="1"/>
  <c r="C24" i="1"/>
  <c r="B24" i="1"/>
  <c r="C14" i="1"/>
  <c r="B14" i="1"/>
  <c r="C8" i="1"/>
  <c r="B8" i="1"/>
  <c r="C7" i="1" l="1"/>
  <c r="C81" i="1" s="1"/>
  <c r="B7" i="1"/>
  <c r="B81" i="1" s="1"/>
</calcChain>
</file>

<file path=xl/sharedStrings.xml><?xml version="1.0" encoding="utf-8"?>
<sst xmlns="http://schemas.openxmlformats.org/spreadsheetml/2006/main" count="94" uniqueCount="94">
  <si>
    <t>MINISTERIO DE AGRICULTURA</t>
  </si>
  <si>
    <t>INSTITUTO AGRARIO DOMINICANO</t>
  </si>
  <si>
    <t xml:space="preserve">Ejecución de Gasto y Aplicaciones financieras </t>
  </si>
  <si>
    <t>En RD$</t>
  </si>
  <si>
    <t>DETALLE</t>
  </si>
  <si>
    <t>Presupuesto Aprobado</t>
  </si>
  <si>
    <t>Presupuesto Modificado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</si>
  <si>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</si>
  <si>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</si>
  <si>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</si>
  <si>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</si>
  <si>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</si>
  <si>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</si>
  <si>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</si>
  <si>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</si>
  <si>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</si>
  <si>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</si>
  <si>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</si>
  <si>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</si>
  <si>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</si>
  <si>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</si>
  <si>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</si>
  <si>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</si>
  <si>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</si>
  <si>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</si>
  <si>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</si>
  <si>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</si>
  <si>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</si>
  <si>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</si>
  <si>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</si>
  <si>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</si>
  <si>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</si>
  <si>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</si>
  <si>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</si>
  <si>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</si>
  <si>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</si>
  <si>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</si>
  <si>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</si>
  <si>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</si>
  <si>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</si>
  <si>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</si>
  <si>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</si>
  <si>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</si>
  <si>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</si>
  <si>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</si>
  <si>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</si>
  <si>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</si>
  <si>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</si>
  <si>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</si>
  <si>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</si>
  <si>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</si>
  <si>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</si>
  <si>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</si>
  <si>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</si>
  <si>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</si>
  <si>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</si>
  <si>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</si>
  <si>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</si>
  <si>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</si>
  <si>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</si>
  <si>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</si>
  <si>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</si>
  <si>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</si>
  <si>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</si>
  <si>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</si>
  <si>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</si>
  <si>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</si>
  <si>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</si>
  <si>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</si>
  <si>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</si>
  <si>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</si>
  <si>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</si>
  <si>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</si>
  <si>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</si>
  <si>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</si>
  <si>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</si>
  <si>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</si>
  <si>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</si>
  <si>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</si>
  <si>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</si>
  <si>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</si>
  <si>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</si>
  <si>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DIRECTOR GENERAL</t>
  </si>
  <si>
    <t>_____________________</t>
  </si>
  <si>
    <t xml:space="preserve">             ING. YRENE SAN PABLO</t>
  </si>
  <si>
    <t>__________________</t>
  </si>
  <si>
    <t xml:space="preserve">       LIC. ADILÉ A. CRUCETA ABBOTT</t>
  </si>
  <si>
    <t xml:space="preserve">      DIRECTOR  ADMINISTRATIVO  FINANCIERO</t>
  </si>
  <si>
    <t xml:space="preserve">           ENC. DE PLANIFICACIÓN Y DESARROLLO</t>
  </si>
  <si>
    <r>
      <rPr>
        <b/>
        <sz val="6"/>
        <color theme="1"/>
        <rFont val="Calibri"/>
        <family val="2"/>
        <scheme val="minor"/>
      </rPr>
      <t>Presupuesto aprobado:</t>
    </r>
    <r>
      <rPr>
        <sz val="6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</si>
  <si>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6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</si>
  <si>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6"/>
        <color theme="1"/>
        <rFont val="Calibri"/>
        <family val="2"/>
        <scheme val="minor"/>
      </rPr>
      <t>Total devengado:</t>
    </r>
    <r>
      <rPr>
        <sz val="6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</si>
  <si>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________________________________________</t>
  </si>
  <si>
    <t xml:space="preserve">  AGRON. FRANCISCO GUILLERMO GARCIA GARCIA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</si>
</sst>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sz val="10"/>
      <name val="Times New Roman"/>
      <family val="1"/>
    </font>
    <font>
      <b/>
      <sz val="6"/>
      <color theme="1"/>
      <name val="Times New Roman"/>
      <family val="1"/>
    </font>
    <font>
      <sz val="6"/>
      <name val="Times New Roman"/>
      <family val="1"/>
    </font>
    <font>
      <sz val="6"/>
      <color theme="1"/>
      <name val="Times New Roman"/>
      <family val="1"/>
    </font>
    <font>
      <sz val="6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</fills>
  <borders count="13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43" fontId="0" fillId="0" borderId="0" xfId="1" applyFont="1"/>
    <xf numFmtId="43" fontId="6" fillId="0" borderId="6" xfId="1" applyFont="1" applyBorder="1" applyAlignment="1"/>
    <xf numFmtId="43" fontId="6" fillId="0" borderId="6" xfId="1" applyFont="1" applyBorder="1" applyAlignment="1">
      <alignment horizontal="right"/>
    </xf>
    <xf numFmtId="43" fontId="6" fillId="0" borderId="0" xfId="1" applyFont="1" applyAlignment="1"/>
    <xf numFmtId="43" fontId="6" fillId="0" borderId="0" xfId="1" applyFont="1" applyAlignment="1">
      <alignment horizontal="right"/>
    </xf>
    <xf numFmtId="43" fontId="7" fillId="0" borderId="0" xfId="1" applyFont="1" applyAlignment="1"/>
    <xf numFmtId="43" fontId="7" fillId="0" borderId="0" xfId="1" applyFont="1" applyAlignment="1">
      <alignment horizontal="right"/>
    </xf>
    <xf numFmtId="43" fontId="5" fillId="2" borderId="7" xfId="1" applyFont="1" applyFill="1" applyBorder="1" applyAlignment="1">
      <alignment vertical="center"/>
    </xf>
    <xf numFmtId="43" fontId="5" fillId="2" borderId="7" xfId="1" applyFont="1" applyFill="1" applyBorder="1" applyAlignment="1">
      <alignment horizontal="right"/>
    </xf>
    <xf numFmtId="43" fontId="12" fillId="0" borderId="0" xfId="1" applyFont="1"/>
    <xf numFmtId="43" fontId="11" fillId="0" borderId="0" xfId="1" applyFont="1" applyAlignment="1">
      <alignment horizontal="center"/>
    </xf>
    <xf numFmtId="43" fontId="10" fillId="0" borderId="0" xfId="1" applyFont="1"/>
    <xf numFmtId="43" fontId="2" fillId="0" borderId="0" xfId="1" applyFont="1" applyAlignment="1">
      <alignment horizontal="center" vertical="center" wrapText="1" readingOrder="1"/>
    </xf>
    <xf numFmtId="43" fontId="3" fillId="0" borderId="0" xfId="1" applyFont="1" applyAlignment="1">
      <alignment horizontal="center" vertical="top" wrapText="1" readingOrder="1"/>
    </xf>
    <xf numFmtId="43" fontId="4" fillId="0" borderId="0" xfId="1" applyFont="1" applyAlignment="1">
      <alignment horizontal="center" vertical="top" wrapText="1" readingOrder="1"/>
    </xf>
    <xf numFmtId="43" fontId="8" fillId="0" borderId="0" xfId="1" applyFont="1" applyAlignment="1"/>
    <xf numFmtId="43" fontId="13" fillId="0" borderId="0" xfId="1" applyFont="1" applyAlignment="1"/>
    <xf numFmtId="43" fontId="14" fillId="0" borderId="0" xfId="1" applyFont="1" applyAlignment="1"/>
    <xf numFmtId="43" fontId="15" fillId="0" borderId="0" xfId="1" applyFont="1" applyAlignment="1"/>
    <xf numFmtId="43" fontId="5" fillId="2" borderId="0" xfId="1" applyFont="1" applyFill="1" applyBorder="1" applyAlignment="1">
      <alignment vertical="center"/>
    </xf>
    <xf numFmtId="43" fontId="5" fillId="2" borderId="0" xfId="1" applyFont="1" applyFill="1" applyBorder="1" applyAlignment="1">
      <alignment horizontal="right"/>
    </xf>
    <xf numFmtId="43" fontId="2" fillId="0" borderId="1" xfId="1" applyFont="1" applyBorder="1" applyAlignment="1">
      <alignment horizontal="center" vertical="center" wrapText="1" readingOrder="1"/>
    </xf>
    <xf numFmtId="43" fontId="2" fillId="0" borderId="0" xfId="1" applyFont="1" applyBorder="1" applyAlignment="1">
      <alignment horizontal="center" vertical="center" wrapText="1" readingOrder="1"/>
    </xf>
    <xf numFmtId="43" fontId="3" fillId="0" borderId="1" xfId="1" applyFont="1" applyBorder="1" applyAlignment="1">
      <alignment horizontal="center" vertical="top" wrapText="1" readingOrder="1"/>
    </xf>
    <xf numFmtId="43" fontId="3" fillId="0" borderId="0" xfId="1" applyFont="1" applyBorder="1" applyAlignment="1">
      <alignment horizontal="center" vertical="top" wrapText="1" readingOrder="1"/>
    </xf>
    <xf numFmtId="43" fontId="4" fillId="0" borderId="1" xfId="1" applyFont="1" applyBorder="1" applyAlignment="1">
      <alignment horizontal="center" vertical="top" wrapText="1" readingOrder="1"/>
    </xf>
    <xf numFmtId="43" fontId="4" fillId="0" borderId="0" xfId="1" applyFont="1" applyBorder="1" applyAlignment="1">
      <alignment horizontal="center" vertical="top" wrapText="1" readingOrder="1"/>
    </xf>
    <xf numFmtId="43" fontId="4" fillId="0" borderId="8" xfId="1" applyFont="1" applyBorder="1" applyAlignment="1">
      <alignment horizontal="center" vertical="top" wrapText="1" readingOrder="1"/>
    </xf>
    <xf numFmtId="43" fontId="9" fillId="0" borderId="0" xfId="1" applyFont="1" applyAlignment="1">
      <alignment horizontal="left"/>
    </xf>
    <xf numFmtId="43" fontId="5" fillId="2" borderId="2" xfId="1" applyFont="1" applyFill="1" applyBorder="1" applyAlignment="1">
      <alignment vertical="center"/>
    </xf>
    <xf numFmtId="43" fontId="5" fillId="2" borderId="2" xfId="1" applyFont="1" applyFill="1" applyBorder="1" applyAlignment="1">
      <alignment horizontal="center" vertical="center" wrapText="1"/>
    </xf>
    <xf numFmtId="43" fontId="5" fillId="2" borderId="4" xfId="1" applyFont="1" applyFill="1" applyBorder="1" applyAlignment="1">
      <alignment horizontal="center" vertical="center" wrapText="1"/>
    </xf>
    <xf numFmtId="43" fontId="5" fillId="2" borderId="3" xfId="1" applyFont="1" applyFill="1" applyBorder="1" applyAlignment="1">
      <alignment horizontal="center" vertical="center" wrapText="1"/>
    </xf>
    <xf numFmtId="43" fontId="5" fillId="2" borderId="5" xfId="1" applyFont="1" applyFill="1" applyBorder="1" applyAlignment="1">
      <alignment horizontal="center" vertical="center" wrapText="1"/>
    </xf>
    <xf numFmtId="0" fontId="17" fillId="0" borderId="9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43" fontId="13" fillId="0" borderId="0" xfId="1" applyFont="1" applyAlignment="1">
      <alignment horizontal="center"/>
    </xf>
    <xf numFmtId="43" fontId="14" fillId="0" borderId="0" xfId="1" applyFont="1" applyAlignment="1">
      <alignment horizontal="center"/>
    </xf>
    <xf numFmtId="43" fontId="15" fillId="0" borderId="0" xfId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95250</xdr:colOff>
      <xdr:row>0</xdr:row>
      <xdr:rowOff>133349</xdr:rowOff>
    </xdr:from>
    <xdr:ext cx="759479" cy="719881"/>
    <xdr:pic>
      <xdr:nvPicPr>
        <xdr:cNvPr id="2" name="Imagen 1">
          <a:extLst>
            <a:ext uri="{FF2B5EF4-FFF2-40B4-BE49-F238E27FC236}">
              <a16:creationId xmlns:a16="http://schemas.microsoft.com/office/drawing/2014/main" id="{1256FD52-67E1-4F4E-B0C8-B213EAF81B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57775" y="133349"/>
          <a:ext cx="759479" cy="719881"/>
        </a:xfrm>
        <a:prstGeom prst="rect">
          <a:avLst/>
        </a:prstGeom>
      </xdr:spPr>
    </xdr:pic>
    <xdr:clientData/>
  </xdr:oneCellAnchor>
  <xdr:twoCellAnchor editAs="oneCell">
    <xdr:from>
      <xdr:col>0</xdr:col>
      <xdr:colOff>180975</xdr:colOff>
      <xdr:row>0</xdr:row>
      <xdr:rowOff>95250</xdr:rowOff>
    </xdr:from>
    <xdr:to>
      <xdr:col>0</xdr:col>
      <xdr:colOff>1071187</xdr:colOff>
      <xdr:row>2</xdr:row>
      <xdr:rowOff>180895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EEB2353-4DB3-4E3B-A4EC-1ADE160EFD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0975" y="95250"/>
          <a:ext cx="890212" cy="7142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BAEE9-F6F6-41B4-92ED-2EAC93A00FDF}">
  <dimension ref="A1:H93"/>
  <sheetViews>
    <sheetView tabSelected="1" topLeftCell="A72" zoomScaleNormal="100" workbookViewId="0">
      <selection activeCell="A89" sqref="A89:C89"/>
    </sheetView>
  </sheetViews>
  <sheetFormatPr baseColWidth="10" defaultColWidth="11.42578125" defaultRowHeight="15" x14ac:dyDescent="0.25"/>
  <cols>
    <col min="1" max="1" width="56.42578125" style="1" customWidth="1"/>
    <col min="2" max="2" width="14.42578125" style="1" customWidth="1"/>
    <col min="3" max="3" width="14" style="1" customWidth="1"/>
    <col min="4" max="16384" width="11.42578125" style="1"/>
  </cols>
  <sheetData>
    <row r="1" spans="1:8" ht="28.5" customHeight="1" x14ac:dyDescent="0.25">
      <c r="A1" s="22" t="s">
        <v>0</v>
      </c>
      <c r="B1" s="23"/>
      <c r="C1" s="23"/>
      <c r="D1" s="13"/>
      <c r="E1" s="13"/>
      <c r="F1" s="13"/>
      <c r="G1" s="13"/>
      <c r="H1" s="13"/>
    </row>
    <row r="2" spans="1:8" ht="21" customHeight="1" x14ac:dyDescent="0.25">
      <c r="A2" s="24" t="s">
        <v>1</v>
      </c>
      <c r="B2" s="25"/>
      <c r="C2" s="25"/>
      <c r="D2" s="14"/>
      <c r="E2" s="14"/>
      <c r="F2" s="14"/>
      <c r="G2" s="14"/>
      <c r="H2" s="14"/>
    </row>
    <row r="3" spans="1:8" ht="15.75" customHeight="1" x14ac:dyDescent="0.25">
      <c r="A3" s="26" t="s">
        <v>2</v>
      </c>
      <c r="B3" s="27"/>
      <c r="C3" s="27"/>
      <c r="D3" s="15"/>
      <c r="E3" s="15"/>
      <c r="F3" s="15"/>
      <c r="G3" s="15"/>
      <c r="H3" s="15"/>
    </row>
    <row r="4" spans="1:8" ht="15.75" customHeight="1" x14ac:dyDescent="0.25">
      <c r="A4" s="28" t="s">
        <v>3</v>
      </c>
      <c r="B4" s="28"/>
      <c r="C4" s="28"/>
      <c r="D4" s="15"/>
      <c r="E4" s="15"/>
      <c r="F4" s="15"/>
      <c r="G4" s="15"/>
      <c r="H4" s="15"/>
    </row>
    <row r="5" spans="1:8" ht="25.5" customHeight="1" x14ac:dyDescent="0.25">
      <c r="A5" s="30" t="s">
        <v>4</v>
      </c>
      <c r="B5" s="31" t="s">
        <v>5</v>
      </c>
      <c r="C5" s="33" t="s">
        <v>6</v>
      </c>
    </row>
    <row r="6" spans="1:8" x14ac:dyDescent="0.25">
      <c r="A6" s="30"/>
      <c r="B6" s="32"/>
      <c r="C6" s="34"/>
    </row>
    <row r="7" spans="1:8" x14ac:dyDescent="0.25">
      <c r="A7" s="2" t="s">
        <v>7</v>
      </c>
      <c r="B7" s="3">
        <f>+B8+B14+B24+B50+B60+B72</f>
        <v>2108317326</v>
      </c>
      <c r="C7" s="3">
        <f>+C8+C14+C24+C50+C60+C72+C76</f>
        <v>428887387</v>
      </c>
    </row>
    <row r="8" spans="1:8" x14ac:dyDescent="0.25">
      <c r="A8" s="4" t="s">
        <v>8</v>
      </c>
      <c r="B8" s="5">
        <f>SUM(B9:B13)</f>
        <v>1365653853</v>
      </c>
      <c r="C8" s="5">
        <f>SUM(C9:C13)</f>
        <v>81516595.999999985</v>
      </c>
    </row>
    <row r="9" spans="1:8" x14ac:dyDescent="0.25">
      <c r="A9" s="6" t="s">
        <v>9</v>
      </c>
      <c r="B9" s="7">
        <v>1146257839</v>
      </c>
      <c r="C9" s="7">
        <v>80458949.489999995</v>
      </c>
    </row>
    <row r="10" spans="1:8" x14ac:dyDescent="0.25">
      <c r="A10" s="6" t="s">
        <v>10</v>
      </c>
      <c r="B10" s="7">
        <v>58866359</v>
      </c>
      <c r="C10" s="7">
        <v>-103344.29</v>
      </c>
    </row>
    <row r="11" spans="1:8" x14ac:dyDescent="0.25">
      <c r="A11" s="6" t="s">
        <v>11</v>
      </c>
      <c r="B11" s="7">
        <v>900000</v>
      </c>
      <c r="C11" s="7"/>
    </row>
    <row r="12" spans="1:8" x14ac:dyDescent="0.25">
      <c r="A12" s="6" t="s">
        <v>12</v>
      </c>
      <c r="B12" s="7"/>
      <c r="C12" s="7"/>
    </row>
    <row r="13" spans="1:8" x14ac:dyDescent="0.25">
      <c r="A13" s="6" t="s">
        <v>13</v>
      </c>
      <c r="B13" s="7">
        <v>159629655</v>
      </c>
      <c r="C13" s="7">
        <v>1160990.8</v>
      </c>
    </row>
    <row r="14" spans="1:8" x14ac:dyDescent="0.25">
      <c r="A14" s="4" t="s">
        <v>14</v>
      </c>
      <c r="B14" s="5">
        <f>SUM(B15:B23)</f>
        <v>342180581</v>
      </c>
      <c r="C14" s="5">
        <f>SUM(C15:C23)</f>
        <v>212254583.69000003</v>
      </c>
    </row>
    <row r="15" spans="1:8" x14ac:dyDescent="0.25">
      <c r="A15" s="6" t="s">
        <v>15</v>
      </c>
      <c r="B15" s="7">
        <v>159568032</v>
      </c>
      <c r="C15" s="7">
        <v>1381295.99</v>
      </c>
    </row>
    <row r="16" spans="1:8" x14ac:dyDescent="0.25">
      <c r="A16" s="6" t="s">
        <v>16</v>
      </c>
      <c r="B16" s="7">
        <v>9575000</v>
      </c>
      <c r="C16" s="7"/>
    </row>
    <row r="17" spans="1:3" x14ac:dyDescent="0.25">
      <c r="A17" s="6" t="s">
        <v>17</v>
      </c>
      <c r="B17" s="7">
        <v>40348000</v>
      </c>
      <c r="C17" s="7">
        <v>737334</v>
      </c>
    </row>
    <row r="18" spans="1:3" x14ac:dyDescent="0.25">
      <c r="A18" s="6" t="s">
        <v>18</v>
      </c>
      <c r="B18" s="7">
        <v>1635000</v>
      </c>
      <c r="C18" s="7">
        <v>275000</v>
      </c>
    </row>
    <row r="19" spans="1:3" x14ac:dyDescent="0.25">
      <c r="A19" s="6" t="s">
        <v>19</v>
      </c>
      <c r="B19" s="7">
        <v>19804000</v>
      </c>
      <c r="C19" s="7">
        <v>24867441</v>
      </c>
    </row>
    <row r="20" spans="1:3" x14ac:dyDescent="0.25">
      <c r="A20" s="6" t="s">
        <v>20</v>
      </c>
      <c r="B20" s="7">
        <v>18836800</v>
      </c>
      <c r="C20" s="7">
        <v>962562</v>
      </c>
    </row>
    <row r="21" spans="1:3" x14ac:dyDescent="0.25">
      <c r="A21" s="6" t="s">
        <v>21</v>
      </c>
      <c r="B21" s="7">
        <v>25098799</v>
      </c>
      <c r="C21" s="7">
        <v>215532046.15000001</v>
      </c>
    </row>
    <row r="22" spans="1:3" x14ac:dyDescent="0.25">
      <c r="A22" s="6" t="s">
        <v>22</v>
      </c>
      <c r="B22" s="7">
        <v>45814950</v>
      </c>
      <c r="C22" s="7">
        <v>-23068556.48</v>
      </c>
    </row>
    <row r="23" spans="1:3" x14ac:dyDescent="0.25">
      <c r="A23" s="6" t="s">
        <v>23</v>
      </c>
      <c r="B23" s="7">
        <v>21500000</v>
      </c>
      <c r="C23" s="7">
        <v>-8432538.9700000007</v>
      </c>
    </row>
    <row r="24" spans="1:3" x14ac:dyDescent="0.25">
      <c r="A24" s="4" t="s">
        <v>24</v>
      </c>
      <c r="B24" s="5">
        <f>SUM(B25:B33)</f>
        <v>111460364</v>
      </c>
      <c r="C24" s="5">
        <f>SUM(C25:C33)</f>
        <v>29731129.57</v>
      </c>
    </row>
    <row r="25" spans="1:3" x14ac:dyDescent="0.25">
      <c r="A25" s="6" t="s">
        <v>25</v>
      </c>
      <c r="B25" s="7">
        <v>14000000</v>
      </c>
      <c r="C25" s="7">
        <v>-4118565</v>
      </c>
    </row>
    <row r="26" spans="1:3" x14ac:dyDescent="0.25">
      <c r="A26" s="6" t="s">
        <v>26</v>
      </c>
      <c r="B26" s="7">
        <v>3517500</v>
      </c>
      <c r="C26" s="7">
        <v>920366</v>
      </c>
    </row>
    <row r="27" spans="1:3" x14ac:dyDescent="0.25">
      <c r="A27" s="6" t="s">
        <v>27</v>
      </c>
      <c r="B27" s="7">
        <v>6772800</v>
      </c>
      <c r="C27" s="7">
        <v>-512600.26</v>
      </c>
    </row>
    <row r="28" spans="1:3" x14ac:dyDescent="0.25">
      <c r="A28" s="6" t="s">
        <v>28</v>
      </c>
      <c r="B28" s="7">
        <v>350000</v>
      </c>
      <c r="C28" s="7">
        <v>103836</v>
      </c>
    </row>
    <row r="29" spans="1:3" x14ac:dyDescent="0.25">
      <c r="A29" s="6" t="s">
        <v>29</v>
      </c>
      <c r="B29" s="7">
        <v>10215090</v>
      </c>
      <c r="C29" s="7">
        <v>272494</v>
      </c>
    </row>
    <row r="30" spans="1:3" x14ac:dyDescent="0.25">
      <c r="A30" s="6" t="s">
        <v>30</v>
      </c>
      <c r="B30" s="7">
        <v>8307200</v>
      </c>
      <c r="C30" s="7">
        <v>-1264300.1299999999</v>
      </c>
    </row>
    <row r="31" spans="1:3" x14ac:dyDescent="0.25">
      <c r="A31" s="6" t="s">
        <v>31</v>
      </c>
      <c r="B31" s="7">
        <v>54071359</v>
      </c>
      <c r="C31" s="7">
        <v>19553785.309999999</v>
      </c>
    </row>
    <row r="32" spans="1:3" x14ac:dyDescent="0.25">
      <c r="A32" s="6" t="s">
        <v>32</v>
      </c>
      <c r="B32" s="7"/>
      <c r="C32" s="7"/>
    </row>
    <row r="33" spans="1:7" x14ac:dyDescent="0.25">
      <c r="A33" s="6" t="s">
        <v>33</v>
      </c>
      <c r="B33" s="7">
        <v>14226415</v>
      </c>
      <c r="C33" s="7">
        <v>14776113.65</v>
      </c>
    </row>
    <row r="34" spans="1:7" x14ac:dyDescent="0.25">
      <c r="A34" s="4" t="s">
        <v>34</v>
      </c>
      <c r="B34" s="5"/>
      <c r="C34" s="7"/>
    </row>
    <row r="35" spans="1:7" x14ac:dyDescent="0.25">
      <c r="A35" s="6" t="s">
        <v>35</v>
      </c>
      <c r="B35" s="7"/>
      <c r="C35" s="7"/>
    </row>
    <row r="36" spans="1:7" x14ac:dyDescent="0.25">
      <c r="A36" s="6" t="s">
        <v>36</v>
      </c>
      <c r="B36" s="7"/>
      <c r="C36" s="7"/>
    </row>
    <row r="37" spans="1:7" x14ac:dyDescent="0.25">
      <c r="A37" s="6" t="s">
        <v>37</v>
      </c>
      <c r="B37" s="7"/>
      <c r="C37" s="7"/>
    </row>
    <row r="38" spans="1:7" x14ac:dyDescent="0.25">
      <c r="A38" s="6" t="s">
        <v>38</v>
      </c>
      <c r="B38" s="7"/>
      <c r="C38" s="7"/>
      <c r="E38" s="10"/>
      <c r="F38" s="10"/>
      <c r="G38" s="10"/>
    </row>
    <row r="39" spans="1:7" x14ac:dyDescent="0.25">
      <c r="A39" s="6" t="s">
        <v>39</v>
      </c>
      <c r="B39" s="7"/>
      <c r="C39" s="7"/>
      <c r="E39" s="11"/>
      <c r="F39" s="10"/>
      <c r="G39" s="10"/>
    </row>
    <row r="40" spans="1:7" x14ac:dyDescent="0.25">
      <c r="A40" s="6" t="s">
        <v>40</v>
      </c>
      <c r="B40" s="7"/>
      <c r="C40" s="7"/>
      <c r="E40" s="12"/>
      <c r="F40" s="10"/>
      <c r="G40" s="10"/>
    </row>
    <row r="41" spans="1:7" x14ac:dyDescent="0.25">
      <c r="A41" s="6" t="s">
        <v>41</v>
      </c>
      <c r="B41" s="7"/>
      <c r="C41" s="7"/>
    </row>
    <row r="42" spans="1:7" x14ac:dyDescent="0.25">
      <c r="A42" s="6" t="s">
        <v>42</v>
      </c>
      <c r="B42" s="7"/>
      <c r="C42" s="7"/>
    </row>
    <row r="43" spans="1:7" x14ac:dyDescent="0.25">
      <c r="A43" s="4" t="s">
        <v>43</v>
      </c>
      <c r="B43" s="5"/>
      <c r="C43" s="7"/>
    </row>
    <row r="44" spans="1:7" x14ac:dyDescent="0.25">
      <c r="A44" s="6" t="s">
        <v>44</v>
      </c>
      <c r="B44" s="7"/>
      <c r="C44" s="7"/>
    </row>
    <row r="45" spans="1:7" x14ac:dyDescent="0.25">
      <c r="A45" s="6" t="s">
        <v>45</v>
      </c>
      <c r="B45" s="7"/>
      <c r="C45" s="7"/>
    </row>
    <row r="46" spans="1:7" x14ac:dyDescent="0.25">
      <c r="A46" s="6" t="s">
        <v>46</v>
      </c>
      <c r="B46" s="7"/>
      <c r="C46" s="7"/>
    </row>
    <row r="47" spans="1:7" x14ac:dyDescent="0.25">
      <c r="A47" s="6" t="s">
        <v>47</v>
      </c>
      <c r="B47" s="7"/>
      <c r="C47" s="7"/>
    </row>
    <row r="48" spans="1:7" x14ac:dyDescent="0.25">
      <c r="A48" s="6" t="s">
        <v>48</v>
      </c>
      <c r="B48" s="7"/>
      <c r="C48" s="7"/>
    </row>
    <row r="49" spans="1:3" x14ac:dyDescent="0.25">
      <c r="A49" s="6" t="s">
        <v>49</v>
      </c>
      <c r="B49" s="7"/>
      <c r="C49" s="7"/>
    </row>
    <row r="50" spans="1:3" x14ac:dyDescent="0.25">
      <c r="A50" s="4" t="s">
        <v>50</v>
      </c>
      <c r="B50" s="5">
        <f>SUM(B51:B59)</f>
        <v>187822528</v>
      </c>
      <c r="C50" s="5">
        <f>SUM(C51:C59)</f>
        <v>-12010748.68</v>
      </c>
    </row>
    <row r="51" spans="1:3" x14ac:dyDescent="0.25">
      <c r="A51" s="6" t="s">
        <v>51</v>
      </c>
      <c r="B51" s="7">
        <v>11688000</v>
      </c>
      <c r="C51" s="7">
        <v>14169650</v>
      </c>
    </row>
    <row r="52" spans="1:3" x14ac:dyDescent="0.25">
      <c r="A52" s="6" t="s">
        <v>52</v>
      </c>
      <c r="B52" s="7">
        <v>750000</v>
      </c>
      <c r="C52" s="7">
        <v>1468700</v>
      </c>
    </row>
    <row r="53" spans="1:3" x14ac:dyDescent="0.25">
      <c r="A53" s="6" t="s">
        <v>53</v>
      </c>
      <c r="B53" s="7"/>
      <c r="C53" s="7"/>
    </row>
    <row r="54" spans="1:3" x14ac:dyDescent="0.25">
      <c r="A54" s="6" t="s">
        <v>54</v>
      </c>
      <c r="B54" s="7">
        <v>89124095</v>
      </c>
      <c r="C54" s="7">
        <v>-15676400</v>
      </c>
    </row>
    <row r="55" spans="1:3" x14ac:dyDescent="0.25">
      <c r="A55" s="6" t="s">
        <v>55</v>
      </c>
      <c r="B55" s="7">
        <v>80160433</v>
      </c>
      <c r="C55" s="7">
        <v>-17867930.68</v>
      </c>
    </row>
    <row r="56" spans="1:3" x14ac:dyDescent="0.25">
      <c r="A56" s="6" t="s">
        <v>56</v>
      </c>
      <c r="B56" s="7">
        <v>300000</v>
      </c>
      <c r="C56" s="7">
        <v>112298</v>
      </c>
    </row>
    <row r="57" spans="1:3" x14ac:dyDescent="0.25">
      <c r="A57" s="6" t="s">
        <v>57</v>
      </c>
      <c r="B57" s="7"/>
      <c r="C57" s="7">
        <v>9632934</v>
      </c>
    </row>
    <row r="58" spans="1:3" x14ac:dyDescent="0.25">
      <c r="A58" s="6" t="s">
        <v>58</v>
      </c>
      <c r="B58" s="7">
        <v>5800000</v>
      </c>
      <c r="C58" s="7">
        <v>-3850000</v>
      </c>
    </row>
    <row r="59" spans="1:3" x14ac:dyDescent="0.25">
      <c r="A59" s="6" t="s">
        <v>59</v>
      </c>
      <c r="B59" s="7"/>
      <c r="C59" s="7"/>
    </row>
    <row r="60" spans="1:3" x14ac:dyDescent="0.25">
      <c r="A60" s="4" t="s">
        <v>60</v>
      </c>
      <c r="B60" s="5">
        <f>SUM(B61:B64)</f>
        <v>101200000</v>
      </c>
      <c r="C60" s="5">
        <f>SUM(C61:C64)</f>
        <v>115449327.42</v>
      </c>
    </row>
    <row r="61" spans="1:3" x14ac:dyDescent="0.25">
      <c r="A61" s="6" t="s">
        <v>61</v>
      </c>
      <c r="B61" s="7">
        <v>37700000</v>
      </c>
      <c r="C61" s="7">
        <v>20438083.030000001</v>
      </c>
    </row>
    <row r="62" spans="1:3" x14ac:dyDescent="0.25">
      <c r="A62" s="6" t="s">
        <v>62</v>
      </c>
      <c r="B62" s="7">
        <v>63500000</v>
      </c>
      <c r="C62" s="7">
        <v>95011244.390000001</v>
      </c>
    </row>
    <row r="63" spans="1:3" x14ac:dyDescent="0.25">
      <c r="A63" s="6" t="s">
        <v>63</v>
      </c>
      <c r="B63" s="7"/>
      <c r="C63" s="7"/>
    </row>
    <row r="64" spans="1:3" x14ac:dyDescent="0.25">
      <c r="A64" s="6" t="s">
        <v>64</v>
      </c>
      <c r="B64" s="7"/>
      <c r="C64" s="7"/>
    </row>
    <row r="65" spans="1:3" x14ac:dyDescent="0.25">
      <c r="A65" s="4" t="s">
        <v>65</v>
      </c>
      <c r="B65" s="5"/>
      <c r="C65" s="5"/>
    </row>
    <row r="66" spans="1:3" x14ac:dyDescent="0.25">
      <c r="A66" s="6" t="s">
        <v>66</v>
      </c>
      <c r="B66" s="7"/>
      <c r="C66" s="7"/>
    </row>
    <row r="67" spans="1:3" x14ac:dyDescent="0.25">
      <c r="A67" s="6" t="s">
        <v>67</v>
      </c>
      <c r="B67" s="7"/>
      <c r="C67" s="7"/>
    </row>
    <row r="68" spans="1:3" x14ac:dyDescent="0.25">
      <c r="A68" s="4" t="s">
        <v>68</v>
      </c>
      <c r="B68" s="5"/>
      <c r="C68" s="5"/>
    </row>
    <row r="69" spans="1:3" x14ac:dyDescent="0.25">
      <c r="A69" s="6" t="s">
        <v>69</v>
      </c>
      <c r="B69" s="7"/>
      <c r="C69" s="7"/>
    </row>
    <row r="70" spans="1:3" x14ac:dyDescent="0.25">
      <c r="A70" s="6" t="s">
        <v>70</v>
      </c>
      <c r="B70" s="7"/>
      <c r="C70" s="7"/>
    </row>
    <row r="71" spans="1:3" x14ac:dyDescent="0.25">
      <c r="A71" s="6" t="s">
        <v>71</v>
      </c>
      <c r="B71" s="7"/>
      <c r="C71" s="7"/>
    </row>
    <row r="72" spans="1:3" x14ac:dyDescent="0.25">
      <c r="A72" s="2" t="s">
        <v>72</v>
      </c>
      <c r="B72" s="3"/>
      <c r="C72" s="3"/>
    </row>
    <row r="73" spans="1:3" x14ac:dyDescent="0.25">
      <c r="A73" s="4" t="s">
        <v>73</v>
      </c>
      <c r="B73" s="5"/>
      <c r="C73" s="5"/>
    </row>
    <row r="74" spans="1:3" x14ac:dyDescent="0.25">
      <c r="A74" s="6" t="s">
        <v>74</v>
      </c>
      <c r="B74" s="7"/>
      <c r="C74" s="7"/>
    </row>
    <row r="75" spans="1:3" x14ac:dyDescent="0.25">
      <c r="A75" s="6" t="s">
        <v>75</v>
      </c>
      <c r="B75" s="7"/>
      <c r="C75" s="7"/>
    </row>
    <row r="76" spans="1:3" x14ac:dyDescent="0.25">
      <c r="A76" s="4" t="s">
        <v>76</v>
      </c>
      <c r="B76" s="5">
        <f>SUM(B77:B78)</f>
        <v>0</v>
      </c>
      <c r="C76" s="5">
        <f>SUM(C77:C78)</f>
        <v>1946499</v>
      </c>
    </row>
    <row r="77" spans="1:3" x14ac:dyDescent="0.25">
      <c r="A77" s="6" t="s">
        <v>77</v>
      </c>
      <c r="B77" s="7"/>
      <c r="C77" s="7">
        <v>1946499</v>
      </c>
    </row>
    <row r="78" spans="1:3" x14ac:dyDescent="0.25">
      <c r="A78" s="6" t="s">
        <v>78</v>
      </c>
      <c r="B78" s="7"/>
      <c r="C78" s="7"/>
    </row>
    <row r="79" spans="1:3" x14ac:dyDescent="0.25">
      <c r="A79" s="4" t="s">
        <v>79</v>
      </c>
      <c r="B79" s="5"/>
      <c r="C79" s="5"/>
    </row>
    <row r="80" spans="1:3" x14ac:dyDescent="0.25">
      <c r="A80" s="6" t="s">
        <v>80</v>
      </c>
      <c r="B80" s="7"/>
      <c r="C80" s="7"/>
    </row>
    <row r="81" spans="1:3" x14ac:dyDescent="0.25">
      <c r="A81" s="8" t="s">
        <v>81</v>
      </c>
      <c r="B81" s="9">
        <f>+B7</f>
        <v>2108317326</v>
      </c>
      <c r="C81" s="9">
        <f>+C7</f>
        <v>428887387</v>
      </c>
    </row>
    <row r="82" spans="1:3" x14ac:dyDescent="0.25">
      <c r="A82" s="20"/>
      <c r="B82" s="21"/>
      <c r="C82" s="21"/>
    </row>
    <row r="83" spans="1:3" x14ac:dyDescent="0.25">
      <c r="A83" s="20"/>
      <c r="B83" s="21"/>
      <c r="C83" s="21"/>
    </row>
    <row r="84" spans="1:3" ht="14.25" customHeight="1" x14ac:dyDescent="0.3">
      <c r="A84" s="16" t="s">
        <v>83</v>
      </c>
      <c r="B84" s="29" t="s">
        <v>85</v>
      </c>
      <c r="C84" s="29"/>
    </row>
    <row r="85" spans="1:3" ht="12" customHeight="1" x14ac:dyDescent="0.25">
      <c r="A85" s="17" t="s">
        <v>84</v>
      </c>
      <c r="B85" s="17" t="s">
        <v>86</v>
      </c>
      <c r="C85" s="18"/>
    </row>
    <row r="86" spans="1:3" ht="11.25" customHeight="1" x14ac:dyDescent="0.25">
      <c r="A86" s="19" t="s">
        <v>88</v>
      </c>
      <c r="B86" s="19" t="s">
        <v>87</v>
      </c>
      <c r="C86" s="18"/>
    </row>
    <row r="88" spans="1:3" ht="17.25" customHeight="1" x14ac:dyDescent="0.25">
      <c r="A88" s="40" t="s">
        <v>92</v>
      </c>
      <c r="B88" s="41"/>
      <c r="C88" s="41"/>
    </row>
    <row r="89" spans="1:3" ht="14.25" customHeight="1" x14ac:dyDescent="0.25">
      <c r="A89" s="40" t="s">
        <v>93</v>
      </c>
      <c r="B89" s="41"/>
      <c r="C89" s="41"/>
    </row>
    <row r="90" spans="1:3" ht="10.5" customHeight="1" x14ac:dyDescent="0.25">
      <c r="A90" s="42" t="s">
        <v>82</v>
      </c>
      <c r="B90" s="41"/>
      <c r="C90" s="41"/>
    </row>
    <row r="91" spans="1:3" ht="10.5" customHeight="1" x14ac:dyDescent="0.25">
      <c r="A91" s="37" t="s">
        <v>89</v>
      </c>
      <c r="B91" s="38"/>
      <c r="C91" s="39"/>
    </row>
    <row r="92" spans="1:3" ht="16.5" customHeight="1" x14ac:dyDescent="0.25">
      <c r="A92" s="35" t="s">
        <v>90</v>
      </c>
      <c r="B92" s="35"/>
      <c r="C92" s="35"/>
    </row>
    <row r="93" spans="1:3" ht="24" customHeight="1" x14ac:dyDescent="0.25">
      <c r="A93" s="36" t="s">
        <v>91</v>
      </c>
      <c r="B93" s="36"/>
      <c r="C93" s="36"/>
    </row>
  </sheetData>
  <mergeCells count="14">
    <mergeCell ref="A92:C92"/>
    <mergeCell ref="A93:C93"/>
    <mergeCell ref="A91:C91"/>
    <mergeCell ref="A88:C88"/>
    <mergeCell ref="A89:C89"/>
    <mergeCell ref="A90:C90"/>
    <mergeCell ref="A1:C1"/>
    <mergeCell ref="A2:C2"/>
    <mergeCell ref="A3:C3"/>
    <mergeCell ref="A4:C4"/>
    <mergeCell ref="B84:C84"/>
    <mergeCell ref="A5:A6"/>
    <mergeCell ref="B5:B6"/>
    <mergeCell ref="C5:C6"/>
  </mergeCells>
  <pageMargins left="0.7" right="0.7" top="0.75" bottom="0.75" header="0.3" footer="0.3"/>
  <pageSetup scale="94" orientation="portrait" r:id="rId1"/>
  <rowBreaks count="1" manualBreakCount="1">
    <brk id="44" max="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Yexica Chia</dc:creator>
  <cp:lastModifiedBy>Yexica Chia</cp:lastModifiedBy>
  <cp:lastPrinted>2021-10-08T16:07:59Z</cp:lastPrinted>
  <dcterms:created xsi:type="dcterms:W3CDTF">2021-10-08T14:33:26Z</dcterms:created>
  <dcterms:modified xsi:type="dcterms:W3CDTF">2021-10-08T17:32:14Z</dcterms:modified>
</cp:coreProperties>
</file>