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mateo\Desktop\2022\EVALUACION METAS FISICAS-FINANCIERAS\"/>
    </mc:Choice>
  </mc:AlternateContent>
  <bookViews>
    <workbookView xWindow="0" yWindow="0" windowWidth="20490" windowHeight="7650"/>
  </bookViews>
  <sheets>
    <sheet name="Hoja1" sheetId="1" r:id="rId1"/>
  </sheets>
  <externalReferences>
    <externalReference r:id="rId2"/>
  </externalReferences>
  <definedNames>
    <definedName name="_xlnm.Print_Area" localSheetId="0">Hoja1!$A$1:$J$70</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8" i="1" l="1"/>
  <c r="I58" i="1"/>
  <c r="J30" i="1"/>
  <c r="I30" i="1"/>
  <c r="J29" i="1"/>
  <c r="I29" i="1"/>
  <c r="I25" i="1"/>
  <c r="I54" i="1"/>
  <c r="C16" i="1"/>
  <c r="C15" i="1"/>
  <c r="C14" i="1"/>
</calcChain>
</file>

<file path=xl/sharedStrings.xml><?xml version="1.0" encoding="utf-8"?>
<sst xmlns="http://schemas.openxmlformats.org/spreadsheetml/2006/main" count="127" uniqueCount="85">
  <si>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</si>
  <si>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</si>
  <si>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</si>
  <si>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</si>
  <si>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</si>
  <si>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</si>
  <si>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</si>
  <si>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</si>
  <si>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</si>
  <si>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</si>
  <si>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</si>
  <si>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</si>
  <si>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</si>
  <si>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</si>
  <si>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</si>
  <si>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</si>
  <si>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</si>
  <si>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</si>
  <si>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</si>
  <si>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</si>
  <si>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</si>
  <si>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</si>
  <si>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</si>
  <si>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</si>
  <si>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</si>
  <si>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</si>
  <si>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</si>
  <si>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</si>
  <si>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</si>
  <si>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</si>
  <si>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</si>
  <si>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</si>
  <si>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</si>
  <si>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</si>
  <si>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</si>
  <si>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</si>
  <si>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Informe de Evaluación Anual de las Metas Físicas-Financieras</t>
  </si>
  <si>
    <t>Subcapítulo</t>
  </si>
  <si>
    <t>Unidad Ejecutora</t>
  </si>
  <si>
    <t>Resultado Asociado:</t>
  </si>
  <si>
    <t>Ejecución Anual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</si>
  <si>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</si>
  <si>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</si>
  <si>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</si>
  <si>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</si>
  <si>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</si>
  <si>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</si>
  <si>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</si>
  <si>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</si>
  <si>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</si>
  <si>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5111- INSTITUTO AGRARIO DOMINICANO</t>
  </si>
  <si>
    <t>01- INSTITUTO AGRARIO DOMINICANO</t>
  </si>
  <si>
    <t>0001-INSTITUTO AGRARIO DOMINICANO</t>
  </si>
  <si>
    <t>3.5.3</t>
  </si>
  <si>
    <t>Parceleros</t>
  </si>
  <si>
    <t xml:space="preserve"> Programación Anual</t>
  </si>
  <si>
    <t>Lineamientos para la Ejecución Presupuestaria 2022 del Gobierno General Nacional</t>
  </si>
  <si>
    <t>Familias campesinas de escasos recursos que son beneficiarias con una parcela en un asentamiento campesino de la reforma agraria.</t>
  </si>
  <si>
    <t xml:space="preserve">05-Parceleros Reciben titulación de tierras definitivas </t>
  </si>
  <si>
    <t xml:space="preserve">Una mejor coordinación en lo programado y lo ejecutado, debido a que los procesos de compras en obras de infraestructuras y para la producción agropecuaria son mas extensos para obtener su contratación </t>
  </si>
  <si>
    <t>04-Parceleros reciben tierras para la producción agraria</t>
  </si>
  <si>
    <t>05-Parceleros Reciben titulación de tierras definitivas</t>
  </si>
  <si>
    <t>03-Parceleros reciben apoyo técnico en infraestructura y producción agropecuaria</t>
  </si>
  <si>
    <t>Número de parceleros beneficiarios</t>
  </si>
  <si>
    <t xml:space="preserve">ING. AGRON. JULIO CESAR GONZALEZ </t>
  </si>
  <si>
    <t xml:space="preserve">Para la programación anual se planteó la entrega de 10,000 Titulos definitivos, logrando superar dicha meta al beneficiar a 29,104  parceleros </t>
  </si>
  <si>
    <t>03- Parceleros reciben apoyo técnico en infraestructura y producción agropecuaria.</t>
  </si>
  <si>
    <t>Brindar asistencia tecnica en los aspectos de : Dotación de infraestructura, preparación de tierras, suministro de material de siembra e insumos agricolas, asi como en capacitación y organización de los parceleros.</t>
  </si>
  <si>
    <t>12- Apoyo y Fomento a la producción agropecuaria</t>
  </si>
  <si>
    <t>Consiste en ofrecer servicio de asistencia técnica, pecuaria y agroforestal, construcción y rehabilitación de insfraestructura productiva, preparación de tierras y siembras de cultivos, capacitación y organización de los parceleros y sus familias a través de charlas y talleres</t>
  </si>
  <si>
    <t>11- Captación, distribución y titulación de tierras para la transformación de la estructura y producción agraria</t>
  </si>
  <si>
    <t>Consiste en distribuir parcelas entre campesinos sin tierras de escasos recursos económicos, y dotar a parceleros beneficiarios de la Reforma Agraria de certificados de titulos definitivos, para facilitar su incorporación exitosa al procesos productivo</t>
  </si>
  <si>
    <t>04- Parceleros reciben tierras para la producción agraria</t>
  </si>
  <si>
    <t>Lograr la consolidación de una reforma agraria sostenible desde el punto de vista económico, social y medioambiental, que contribuya al bienestar de las familias dedicadas a la producción agropecuaria y a la seguridad alimentaria del Pais</t>
  </si>
  <si>
    <t>Promover la aplicación de politicas de desarrollo integral sostenible de las familias agrarias, mediante un proceso de acompañamiento en organizaciones y capacitación, a partir de la captación, distribución, regularización de tierra y la consolidación de los asentamientos</t>
  </si>
  <si>
    <t>Enc. Depto. Planificación y Desarrollo</t>
  </si>
  <si>
    <t>Certificación con la propiedad definitiva de los predios  de las familias parceleras beneficiarias de la reforma Agraria.</t>
  </si>
  <si>
    <t>Disminuir la probreza extrema de las familias establecidas en asentamientos de la Reforma Agraria, a traves de la dotación de Titulos definitivos al 90% en el período 2020-2023</t>
  </si>
  <si>
    <t>Aumentar la competitividad y rentabilidad del sector agropecuario perteneciente a la reforma agraria de un 30% para e 2021 a un 60% en el 2022, mediante la promoción de la siembra de cultivos agrícolas y la capacitación técnica de los productores y técnicos agropecuarios medidos como el porcentaje rural participante en actividades agropecuarias y en cursos ténicos; asimismo promover la organización de productores en cooperativas u organizaciones agropecuarias, medidas de un 70% en el 2015 a 100% en el 2022.</t>
  </si>
  <si>
    <t xml:space="preserve">Para la programación anual se planteó la entrega de tierra a 8,496 parceleros para la producción agraria, de los cuales solo fueron beneficiados 4,683 parceleros. </t>
  </si>
  <si>
    <t xml:space="preserve">Según la programación anual se planteó asistir a 224,852 parceleros para apoyo ténico en infraestructura y producción agropecuaria de los cuales fueron  beneficiados 236,224 parceleros, superando asi la programación </t>
  </si>
  <si>
    <t xml:space="preserve">Preveer medidas de mitigación que nos permita cumplir al 100% con la programación del Plan Operativo Anual </t>
  </si>
  <si>
    <t xml:space="preserve">la ejecución de la metas fisicas  presenta un logro de mas de un 100% debido a la ardua labor realizada por el Programa de Titulación y la Unidad Técnica Ejecutora de Titulación de Terrenos del Estado (UTECT) de alcanzar la meta presidencial de entregar 40,000 certificados de titulos definitivos a igual cantidad de parceleros en el perioodo de gobierno 2020-2024. En cuanto a la baja ejecución de las metas financieras, esto se debe a que dichos trabajos han sido en conjunto con la UTECT y estos han asumido parte de los gastos incurridos para la entrega de los certificados de titulos definitivos. </t>
  </si>
  <si>
    <t xml:space="preserve">La programación fisica de 224,852  versus la ejecución de 236,224  estando esta por encima en un 105.06%, se debió a que el apoyo ofrecido por los técnicos agropecuarios a los parceleros de la Reforma Agraria fue el mayor servicio brindado dentro de este producto. En cuanto a las metas financieras, se encuentran por debajo en un 15%, dichos recursos fueron comprometidos en su totalidad y seran ejecutados en el año 2023 </t>
  </si>
  <si>
    <t xml:space="preserve">La ejecución de las metas fisicas no se pudo lograr en un 100% debido a que las actividades previas (saneamientos) a la obtención de certificados de asentamiento provisional, aun se encuentran en proceso de ejecución debido a la realización de otras actividades que fueron priorizadas y que limitaron los resultados proyectados.  Por otro lado, la ejecución financiera se vió afectada por la baja ejecución de las metas fisicas, dado que se realizaron los trabajos previos, faltando la entrega del producto final (certificado de titulo provisional)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</si>
</sst>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dd/mm/yyyy;@"/>
    <numFmt numFmtId="165" formatCode="[$-10409]#,##0;\-#,##0"/>
    <numFmt numFmtId="166" formatCode="[$-10409]#,##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name val="Calibri"/>
      <family val="2"/>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0" fillId="0" borderId="0" xfId="0" applyFont="1" applyBorder="1" applyAlignment="1" applyProtection="1">
      <alignment horizontal="left" vertical="center" wrapText="1"/>
      <protection locked="0"/>
    </xf>
    <xf numFmtId="166" fontId="22" fillId="0" borderId="28" xfId="0" applyNumberFormat="1" applyFont="1" applyFill="1" applyBorder="1" applyAlignment="1" applyProtection="1">
      <alignment horizontal="center" vertical="center" wrapText="1" readingOrder="1"/>
      <protection locked="0"/>
    </xf>
    <xf numFmtId="165" fontId="22" fillId="0" borderId="28" xfId="0" applyNumberFormat="1" applyFont="1" applyFill="1" applyBorder="1" applyAlignment="1" applyProtection="1">
      <alignment horizontal="center" vertical="center" wrapText="1"/>
      <protection locked="0"/>
    </xf>
    <xf numFmtId="10" fontId="22" fillId="7" borderId="28" xfId="2" applyNumberFormat="1" applyFont="1" applyFill="1" applyBorder="1" applyAlignment="1" applyProtection="1">
      <alignment horizontal="center" vertical="center" wrapText="1" readingOrder="1"/>
      <protection locked="0"/>
    </xf>
    <xf numFmtId="166" fontId="16" fillId="0" borderId="28" xfId="0" applyNumberFormat="1" applyFont="1" applyFill="1" applyBorder="1" applyAlignment="1" applyProtection="1">
      <alignment horizontal="center" vertical="center" wrapText="1" readingOrder="1"/>
      <protection locked="0"/>
    </xf>
    <xf numFmtId="165" fontId="16" fillId="0" borderId="28" xfId="0" applyNumberFormat="1" applyFont="1" applyFill="1" applyBorder="1" applyAlignment="1" applyProtection="1">
      <alignment horizontal="center" vertical="center" wrapText="1"/>
      <protection locked="0"/>
    </xf>
    <xf numFmtId="0" fontId="20" fillId="0" borderId="37" xfId="0" applyFont="1" applyBorder="1" applyAlignment="1" applyProtection="1">
      <alignment horizontal="left" vertical="center" wrapText="1"/>
      <protection locked="0"/>
    </xf>
    <xf numFmtId="0" fontId="9" fillId="10" borderId="17" xfId="0" applyFont="1" applyFill="1" applyBorder="1" applyAlignment="1">
      <alignment vertical="center"/>
    </xf>
    <xf numFmtId="0" fontId="9" fillId="10" borderId="17" xfId="0" applyFont="1" applyFill="1" applyBorder="1" applyAlignment="1">
      <alignment vertical="center" wrapText="1"/>
    </xf>
    <xf numFmtId="0" fontId="9" fillId="10" borderId="17" xfId="0" applyFont="1" applyFill="1" applyBorder="1" applyAlignment="1" applyProtection="1">
      <alignment vertical="center" wrapText="1"/>
      <protection locked="0"/>
    </xf>
    <xf numFmtId="0" fontId="10" fillId="6" borderId="19" xfId="0" applyFont="1" applyFill="1" applyBorder="1" applyAlignment="1" applyProtection="1">
      <alignment horizontal="center"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0" fillId="10" borderId="0" xfId="0" applyFont="1" applyFill="1" applyAlignment="1" applyProtection="1">
      <alignment horizontal="left" vertical="center" wrapText="1"/>
      <protection locked="0"/>
    </xf>
    <xf numFmtId="0" fontId="20" fillId="10" borderId="18"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7" fillId="0" borderId="0" xfId="0" applyFont="1" applyAlignment="1">
      <alignment horizontal="left" vertical="center" wrapText="1"/>
    </xf>
    <xf numFmtId="0" fontId="8" fillId="5" borderId="0" xfId="0" applyFont="1" applyFill="1" applyBorder="1" applyAlignment="1">
      <alignment horizontal="left" vertical="center"/>
    </xf>
    <xf numFmtId="0" fontId="19" fillId="10" borderId="0" xfId="0" applyFont="1" applyFill="1" applyAlignment="1" applyProtection="1">
      <alignment horizontal="left" vertical="center" wrapText="1"/>
      <protection locked="0"/>
    </xf>
    <xf numFmtId="0" fontId="19" fillId="10" borderId="18" xfId="0" applyFont="1" applyFill="1" applyBorder="1" applyAlignment="1" applyProtection="1">
      <alignment horizontal="left" vertical="center" wrapText="1"/>
      <protection locked="0"/>
    </xf>
    <xf numFmtId="0" fontId="0" fillId="0" borderId="0" xfId="0" applyAlignment="1" applyProtection="1">
      <alignment horizontal="center" vertical="top"/>
      <protection locked="0"/>
    </xf>
    <xf numFmtId="0" fontId="0" fillId="0" borderId="0" xfId="0" applyAlignment="1">
      <alignment horizontal="center" vertical="top"/>
    </xf>
    <xf numFmtId="0" fontId="0" fillId="0" borderId="0" xfId="0" applyFont="1" applyBorder="1" applyAlignment="1" applyProtection="1">
      <alignment horizontal="center"/>
      <protection locked="0"/>
    </xf>
    <xf numFmtId="0" fontId="0" fillId="0" borderId="0" xfId="0" applyFont="1" applyAlignment="1">
      <alignment horizont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net\IAD\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29" dataDxfId="27" headerRowBorderDxfId="28" tableBorderDxfId="26" totalsRowBorderDxfId="25">
  <autoFilter ref="A28:J30"/>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Tabla1[[#This Row],[Física 
(E)]]/Tabla1[[#This Row],[Física
(C)]]</calculatedColumnFormula>
    </tableColumn>
    <tableColumn id="8"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57:J58" totalsRowShown="0" headerRowDxfId="14" dataDxfId="12" headerRowBorderDxfId="13" tableBorderDxfId="11" totalsRowBorderDxfId="10">
  <autoFilter ref="A57:J58"/>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Tabla13[[#This Row],[Física 
(E)]]/Tabla13[[#This Row],[Física
(C)]]</calculatedColumnFormula>
    </tableColumn>
    <tableColumn id="8" name="Financiero _x000a_(%) _x000a_H=F/D" dataDxfId="0" dataCellStyle="Porcentaje">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tabSelected="1" topLeftCell="A30" zoomScale="96" zoomScaleNormal="96" workbookViewId="0">
      <selection activeCell="B36" sqref="B36:J36"/>
    </sheetView>
  </sheetViews>
  <sheetFormatPr baseColWidth="10" defaultRowHeight="15" x14ac:dyDescent="0.25"/>
  <cols>
    <col min="1" max="1" width="23" style="8" customWidth="1"/>
    <col min="2" max="3" width="12.7109375" style="8" customWidth="1"/>
    <col min="4" max="4" width="14" style="8" bestFit="1" customWidth="1"/>
    <col min="5" max="5" width="12.7109375" style="8" customWidth="1"/>
    <col min="6" max="6" width="14" style="8" bestFit="1" customWidth="1"/>
    <col min="7" max="7" width="12.7109375" style="8" customWidth="1"/>
    <col min="8" max="8" width="14" style="8" bestFit="1" customWidth="1"/>
    <col min="9" max="9" width="12.7109375" style="8" customWidth="1"/>
    <col min="10" max="10" width="13.5703125" style="8" customWidth="1"/>
    <col min="11" max="11" width="11.42578125" style="8"/>
  </cols>
  <sheetData>
    <row r="1" spans="1:11" ht="21.75" thickBot="1" x14ac:dyDescent="0.3">
      <c r="A1" s="19"/>
      <c r="B1" s="59" t="s">
        <v>36</v>
      </c>
      <c r="C1" s="60"/>
      <c r="D1" s="60"/>
      <c r="E1" s="60"/>
      <c r="F1" s="60"/>
      <c r="G1" s="60"/>
      <c r="H1" s="60"/>
      <c r="I1" s="60"/>
      <c r="J1" s="61"/>
      <c r="K1" s="1"/>
    </row>
    <row r="2" spans="1:11" ht="21.75" thickBot="1" x14ac:dyDescent="0.3">
      <c r="A2" s="20"/>
      <c r="B2" s="62" t="s">
        <v>0</v>
      </c>
      <c r="C2" s="63"/>
      <c r="D2" s="62" t="s">
        <v>1</v>
      </c>
      <c r="E2" s="64"/>
      <c r="F2" s="64"/>
      <c r="G2" s="63"/>
      <c r="H2" s="65"/>
      <c r="I2" s="2" t="s">
        <v>2</v>
      </c>
      <c r="J2" s="3" t="s">
        <v>3</v>
      </c>
      <c r="K2" s="1"/>
    </row>
    <row r="3" spans="1:11" ht="21.75" thickBot="1" x14ac:dyDescent="0.3">
      <c r="A3" s="21"/>
      <c r="B3" s="66" t="s">
        <v>4</v>
      </c>
      <c r="C3" s="67"/>
      <c r="D3" s="66" t="s">
        <v>56</v>
      </c>
      <c r="E3" s="67"/>
      <c r="F3" s="67"/>
      <c r="G3" s="67"/>
      <c r="H3" s="68"/>
      <c r="I3" s="4">
        <v>44936</v>
      </c>
      <c r="J3" s="5">
        <v>0</v>
      </c>
      <c r="K3" s="1"/>
    </row>
    <row r="4" spans="1:11" x14ac:dyDescent="0.25">
      <c r="A4" s="69"/>
      <c r="B4" s="70"/>
      <c r="C4" s="70"/>
      <c r="D4" s="71"/>
      <c r="E4" s="71"/>
      <c r="F4" s="71"/>
      <c r="G4" s="71"/>
      <c r="H4" s="71"/>
      <c r="I4" s="70"/>
      <c r="J4" s="72"/>
      <c r="K4" s="1"/>
    </row>
    <row r="5" spans="1:11" ht="3" customHeight="1" x14ac:dyDescent="0.25">
      <c r="A5" s="56"/>
      <c r="B5" s="57"/>
      <c r="C5" s="57"/>
      <c r="D5" s="57"/>
      <c r="E5" s="57"/>
      <c r="F5" s="57"/>
      <c r="G5" s="57"/>
      <c r="H5" s="57"/>
      <c r="I5" s="57"/>
      <c r="J5" s="58"/>
      <c r="K5" s="1"/>
    </row>
    <row r="6" spans="1:11" ht="15.75" x14ac:dyDescent="0.25">
      <c r="A6" s="52" t="s">
        <v>5</v>
      </c>
      <c r="B6" s="53"/>
      <c r="C6" s="53"/>
      <c r="D6" s="53"/>
      <c r="E6" s="53"/>
      <c r="F6" s="53"/>
      <c r="G6" s="53"/>
      <c r="H6" s="53"/>
      <c r="I6" s="53"/>
      <c r="J6" s="54"/>
      <c r="K6" s="1"/>
    </row>
    <row r="7" spans="1:11" ht="15.75" x14ac:dyDescent="0.25">
      <c r="A7" s="35" t="s">
        <v>6</v>
      </c>
      <c r="B7" s="36"/>
      <c r="C7" s="36"/>
      <c r="D7" s="36"/>
      <c r="E7" s="36"/>
      <c r="F7" s="36"/>
      <c r="G7" s="36"/>
      <c r="H7" s="36"/>
      <c r="I7" s="36"/>
      <c r="J7" s="37"/>
      <c r="K7" s="1"/>
    </row>
    <row r="8" spans="1:11" ht="15" customHeight="1" x14ac:dyDescent="0.25">
      <c r="A8" s="6" t="s">
        <v>7</v>
      </c>
      <c r="B8" s="73" t="s">
        <v>50</v>
      </c>
      <c r="C8" s="74"/>
      <c r="D8" s="74"/>
      <c r="E8" s="74"/>
      <c r="F8" s="74"/>
      <c r="G8" s="74"/>
      <c r="H8" s="74"/>
      <c r="I8" s="74"/>
      <c r="J8" s="75"/>
      <c r="K8" s="1"/>
    </row>
    <row r="9" spans="1:11" ht="15" customHeight="1" x14ac:dyDescent="0.25">
      <c r="A9" s="22" t="s">
        <v>37</v>
      </c>
      <c r="B9" s="73" t="s">
        <v>51</v>
      </c>
      <c r="C9" s="74"/>
      <c r="D9" s="74"/>
      <c r="E9" s="74"/>
      <c r="F9" s="74"/>
      <c r="G9" s="74"/>
      <c r="H9" s="74"/>
      <c r="I9" s="74"/>
      <c r="J9" s="75"/>
      <c r="K9" s="1"/>
    </row>
    <row r="10" spans="1:11" ht="15" customHeight="1" x14ac:dyDescent="0.25">
      <c r="A10" s="22" t="s">
        <v>38</v>
      </c>
      <c r="B10" s="73" t="s">
        <v>52</v>
      </c>
      <c r="C10" s="74"/>
      <c r="D10" s="74"/>
      <c r="E10" s="74"/>
      <c r="F10" s="74"/>
      <c r="G10" s="74"/>
      <c r="H10" s="74"/>
      <c r="I10" s="74"/>
      <c r="J10" s="75"/>
      <c r="K10" s="1"/>
    </row>
    <row r="11" spans="1:11" ht="35.25" customHeight="1" x14ac:dyDescent="0.25">
      <c r="A11" s="6" t="s">
        <v>8</v>
      </c>
      <c r="B11" s="76" t="s">
        <v>74</v>
      </c>
      <c r="C11" s="76"/>
      <c r="D11" s="76"/>
      <c r="E11" s="76"/>
      <c r="F11" s="76"/>
      <c r="G11" s="76"/>
      <c r="H11" s="76"/>
      <c r="I11" s="76"/>
      <c r="J11" s="77"/>
    </row>
    <row r="12" spans="1:11" ht="32.25" customHeight="1" x14ac:dyDescent="0.25">
      <c r="A12" s="6" t="s">
        <v>9</v>
      </c>
      <c r="B12" s="76" t="s">
        <v>73</v>
      </c>
      <c r="C12" s="76"/>
      <c r="D12" s="76"/>
      <c r="E12" s="76"/>
      <c r="F12" s="76"/>
      <c r="G12" s="76"/>
      <c r="H12" s="76"/>
      <c r="I12" s="76"/>
      <c r="J12" s="77"/>
    </row>
    <row r="13" spans="1:11" ht="15.75" x14ac:dyDescent="0.25">
      <c r="A13" s="52" t="s">
        <v>10</v>
      </c>
      <c r="B13" s="53"/>
      <c r="C13" s="53"/>
      <c r="D13" s="53"/>
      <c r="E13" s="53"/>
      <c r="F13" s="53"/>
      <c r="G13" s="53"/>
      <c r="H13" s="53"/>
      <c r="I13" s="53"/>
      <c r="J13" s="54"/>
    </row>
    <row r="14" spans="1:11" ht="27.75" customHeight="1" x14ac:dyDescent="0.25">
      <c r="A14" s="6" t="s">
        <v>11</v>
      </c>
      <c r="B14" s="23">
        <v>3</v>
      </c>
      <c r="C14" s="55" t="str">
        <f>IFERROR(VLOOKUP(B14,'[1]Validacion datos'!A2:B5,2,FALSE),"")</f>
        <v>DESARROLLO PRODUCTIVO</v>
      </c>
      <c r="D14" s="55"/>
      <c r="E14" s="55"/>
      <c r="F14" s="55"/>
      <c r="G14" s="55"/>
      <c r="H14" s="55"/>
      <c r="I14" s="55"/>
      <c r="J14" s="55"/>
    </row>
    <row r="15" spans="1:11" ht="26.25" customHeight="1" x14ac:dyDescent="0.25">
      <c r="A15" s="6" t="s">
        <v>12</v>
      </c>
      <c r="B15" s="9">
        <v>3.5</v>
      </c>
      <c r="C15" s="55" t="str">
        <f>IFERROR(VLOOKUP(B15,'[1]Validacion datos'!A8:B26,2,FALSE),"")</f>
        <v>Estructura productiva sectorial y territorialmente adecuada, integrada competitivamente a la economía global y que aprovecha las oportunidades del mercado local.</v>
      </c>
      <c r="D15" s="55"/>
      <c r="E15" s="55"/>
      <c r="F15" s="55"/>
      <c r="G15" s="55"/>
      <c r="H15" s="55"/>
      <c r="I15" s="55"/>
      <c r="J15" s="55"/>
    </row>
    <row r="16" spans="1:11" ht="36" customHeight="1" x14ac:dyDescent="0.25">
      <c r="A16" s="6" t="s">
        <v>13</v>
      </c>
      <c r="B16" s="34" t="s">
        <v>53</v>
      </c>
      <c r="C16" s="55" t="str">
        <f>IFERROR(VLOOKUP(B16,'[1]Validacion datos'!D8:E64,2,FALSE),"")</f>
        <v>Elevar la productividad, competitividad y sostenibilidad ambiental y financiera de las cadenas agroproductivas, a fin de contribuir a la seguridad alimentaria, aprovechar el potencial exportador y generar empleo e ingresos para la población rural</v>
      </c>
      <c r="D16" s="55"/>
      <c r="E16" s="55"/>
      <c r="F16" s="55"/>
      <c r="G16" s="55"/>
      <c r="H16" s="55"/>
      <c r="I16" s="55"/>
      <c r="J16" s="55"/>
    </row>
    <row r="17" spans="1:11" ht="15.75" x14ac:dyDescent="0.25">
      <c r="A17" s="52" t="s">
        <v>14</v>
      </c>
      <c r="B17" s="53"/>
      <c r="C17" s="53"/>
      <c r="D17" s="53"/>
      <c r="E17" s="53"/>
      <c r="F17" s="53"/>
      <c r="G17" s="53"/>
      <c r="H17" s="53"/>
      <c r="I17" s="53"/>
      <c r="J17" s="54"/>
    </row>
    <row r="18" spans="1:11" ht="29.25" customHeight="1" x14ac:dyDescent="0.25">
      <c r="A18" s="31" t="s">
        <v>15</v>
      </c>
      <c r="B18" s="38" t="s">
        <v>70</v>
      </c>
      <c r="C18" s="38"/>
      <c r="D18" s="38"/>
      <c r="E18" s="38"/>
      <c r="F18" s="38"/>
      <c r="G18" s="38"/>
      <c r="H18" s="38"/>
      <c r="I18" s="38"/>
      <c r="J18" s="39"/>
    </row>
    <row r="19" spans="1:11" ht="33" customHeight="1" x14ac:dyDescent="0.25">
      <c r="A19" s="10" t="s">
        <v>16</v>
      </c>
      <c r="B19" s="40" t="s">
        <v>71</v>
      </c>
      <c r="C19" s="40"/>
      <c r="D19" s="40"/>
      <c r="E19" s="40"/>
      <c r="F19" s="40"/>
      <c r="G19" s="40"/>
      <c r="H19" s="40"/>
      <c r="I19" s="40"/>
      <c r="J19" s="41"/>
    </row>
    <row r="20" spans="1:11" ht="17.25" customHeight="1" x14ac:dyDescent="0.25">
      <c r="A20" s="32" t="s">
        <v>17</v>
      </c>
      <c r="B20" s="38" t="s">
        <v>54</v>
      </c>
      <c r="C20" s="38"/>
      <c r="D20" s="38"/>
      <c r="E20" s="38"/>
      <c r="F20" s="38"/>
      <c r="G20" s="38"/>
      <c r="H20" s="38"/>
      <c r="I20" s="38"/>
      <c r="J20" s="39"/>
    </row>
    <row r="21" spans="1:11" ht="35.25" customHeight="1" x14ac:dyDescent="0.25">
      <c r="A21" s="10" t="s">
        <v>39</v>
      </c>
      <c r="B21" s="40" t="s">
        <v>77</v>
      </c>
      <c r="C21" s="40"/>
      <c r="D21" s="40"/>
      <c r="E21" s="40"/>
      <c r="F21" s="40"/>
      <c r="G21" s="40"/>
      <c r="H21" s="40"/>
      <c r="I21" s="40"/>
      <c r="J21" s="41"/>
      <c r="K21" s="1"/>
    </row>
    <row r="22" spans="1:11" ht="15.75" x14ac:dyDescent="0.25">
      <c r="A22" s="52" t="s">
        <v>18</v>
      </c>
      <c r="B22" s="53"/>
      <c r="C22" s="53"/>
      <c r="D22" s="53"/>
      <c r="E22" s="53"/>
      <c r="F22" s="53"/>
      <c r="G22" s="53"/>
      <c r="H22" s="53"/>
      <c r="I22" s="53"/>
      <c r="J22" s="54"/>
    </row>
    <row r="23" spans="1:11" ht="15.75" x14ac:dyDescent="0.25">
      <c r="A23" s="35" t="s">
        <v>19</v>
      </c>
      <c r="B23" s="36"/>
      <c r="C23" s="36"/>
      <c r="D23" s="36"/>
      <c r="E23" s="36"/>
      <c r="F23" s="36"/>
      <c r="G23" s="36"/>
      <c r="H23" s="36"/>
      <c r="I23" s="36"/>
      <c r="J23" s="37"/>
      <c r="K23" s="1"/>
    </row>
    <row r="24" spans="1:11" ht="15" customHeight="1" x14ac:dyDescent="0.25">
      <c r="A24" s="78" t="s">
        <v>20</v>
      </c>
      <c r="B24" s="79"/>
      <c r="C24" s="80" t="s">
        <v>21</v>
      </c>
      <c r="D24" s="82"/>
      <c r="E24" s="82"/>
      <c r="F24" s="82" t="s">
        <v>22</v>
      </c>
      <c r="G24" s="82"/>
      <c r="H24" s="79"/>
      <c r="I24" s="80" t="s">
        <v>23</v>
      </c>
      <c r="J24" s="81"/>
    </row>
    <row r="25" spans="1:11" x14ac:dyDescent="0.25">
      <c r="A25" s="42">
        <v>2008317326</v>
      </c>
      <c r="B25" s="43"/>
      <c r="C25" s="44">
        <v>2791204321</v>
      </c>
      <c r="D25" s="45"/>
      <c r="E25" s="46"/>
      <c r="F25" s="44">
        <v>2387759475.4099998</v>
      </c>
      <c r="G25" s="45"/>
      <c r="H25" s="46"/>
      <c r="I25" s="47">
        <f>F25/C25</f>
        <v>0.85545850493472342</v>
      </c>
      <c r="J25" s="48"/>
    </row>
    <row r="26" spans="1:11" ht="15.75" x14ac:dyDescent="0.25">
      <c r="A26" s="35" t="s">
        <v>24</v>
      </c>
      <c r="B26" s="36"/>
      <c r="C26" s="36"/>
      <c r="D26" s="36"/>
      <c r="E26" s="36"/>
      <c r="F26" s="36"/>
      <c r="G26" s="36"/>
      <c r="H26" s="36"/>
      <c r="I26" s="36"/>
      <c r="J26" s="37"/>
      <c r="K26" s="1"/>
    </row>
    <row r="27" spans="1:11" ht="15" customHeight="1" x14ac:dyDescent="0.25">
      <c r="A27" s="7"/>
      <c r="B27"/>
      <c r="C27" s="49" t="s">
        <v>25</v>
      </c>
      <c r="D27" s="50"/>
      <c r="E27" s="49" t="s">
        <v>55</v>
      </c>
      <c r="F27" s="50"/>
      <c r="G27" s="49" t="s">
        <v>40</v>
      </c>
      <c r="H27" s="49"/>
      <c r="I27" s="49" t="s">
        <v>26</v>
      </c>
      <c r="J27" s="51"/>
    </row>
    <row r="28" spans="1:11" ht="38.25" x14ac:dyDescent="0.25">
      <c r="A28" s="11" t="s">
        <v>27</v>
      </c>
      <c r="B28" s="12" t="s">
        <v>28</v>
      </c>
      <c r="C28" s="12" t="s">
        <v>41</v>
      </c>
      <c r="D28" s="12" t="s">
        <v>42</v>
      </c>
      <c r="E28" s="12" t="s">
        <v>44</v>
      </c>
      <c r="F28" s="12" t="s">
        <v>45</v>
      </c>
      <c r="G28" s="12" t="s">
        <v>46</v>
      </c>
      <c r="H28" s="12" t="s">
        <v>47</v>
      </c>
      <c r="I28" s="12" t="s">
        <v>48</v>
      </c>
      <c r="J28" s="13" t="s">
        <v>49</v>
      </c>
    </row>
    <row r="29" spans="1:11" ht="38.25" customHeight="1" x14ac:dyDescent="0.25">
      <c r="A29" s="14" t="s">
        <v>60</v>
      </c>
      <c r="B29" s="15" t="s">
        <v>63</v>
      </c>
      <c r="C29" s="16">
        <v>8496</v>
      </c>
      <c r="D29" s="17">
        <v>60963338</v>
      </c>
      <c r="E29" s="16">
        <v>8496</v>
      </c>
      <c r="F29" s="17">
        <v>60963338</v>
      </c>
      <c r="G29" s="26">
        <v>4683</v>
      </c>
      <c r="H29" s="25">
        <v>50468736.039999999</v>
      </c>
      <c r="I29" s="27">
        <f>Tabla1[[#This Row],[Física 
(E)]]/Tabla1[[#This Row],[Física
(C)]]</f>
        <v>0.55120056497175141</v>
      </c>
      <c r="J29" s="27">
        <f>Tabla1[[#This Row],[Financiera 
 (F)]]/Tabla1[[#This Row],[Financiera
(D)]]</f>
        <v>0.82785388227921508</v>
      </c>
    </row>
    <row r="30" spans="1:11" ht="36" x14ac:dyDescent="0.25">
      <c r="A30" s="14" t="s">
        <v>61</v>
      </c>
      <c r="B30" s="15" t="s">
        <v>63</v>
      </c>
      <c r="C30" s="16">
        <v>10000</v>
      </c>
      <c r="D30" s="17">
        <v>64457008</v>
      </c>
      <c r="E30" s="16">
        <v>10000</v>
      </c>
      <c r="F30" s="17">
        <v>64457008</v>
      </c>
      <c r="G30" s="29">
        <v>29104</v>
      </c>
      <c r="H30" s="28">
        <v>43212035.399999999</v>
      </c>
      <c r="I30" s="27">
        <f>Tabla1[[#This Row],[Física 
(E)]]/Tabla1[[#This Row],[Física
(C)]]</f>
        <v>2.9104000000000001</v>
      </c>
      <c r="J30" s="27">
        <f>Tabla1[[#This Row],[Financiera 
 (F)]]/Tabla1[[#This Row],[Financiera
(D)]]</f>
        <v>0.67040088798412734</v>
      </c>
    </row>
    <row r="31" spans="1:11" ht="27.75" customHeight="1" x14ac:dyDescent="0.25">
      <c r="A31" s="52" t="s">
        <v>29</v>
      </c>
      <c r="B31" s="53"/>
      <c r="C31" s="53"/>
      <c r="D31" s="53"/>
      <c r="E31" s="53"/>
      <c r="F31" s="53"/>
      <c r="G31" s="53"/>
      <c r="H31" s="53"/>
      <c r="I31" s="53"/>
      <c r="J31" s="54"/>
    </row>
    <row r="32" spans="1:11" ht="15.75" x14ac:dyDescent="0.25">
      <c r="A32" s="35" t="s">
        <v>30</v>
      </c>
      <c r="B32" s="84"/>
      <c r="C32" s="84"/>
      <c r="D32" s="84"/>
      <c r="E32" s="84"/>
      <c r="F32" s="84"/>
      <c r="G32" s="84"/>
      <c r="H32" s="84"/>
      <c r="I32" s="84"/>
      <c r="J32" s="37"/>
    </row>
    <row r="33" spans="1:11" ht="21" customHeight="1" x14ac:dyDescent="0.25">
      <c r="A33" s="33" t="s">
        <v>31</v>
      </c>
      <c r="B33" s="38" t="s">
        <v>72</v>
      </c>
      <c r="C33" s="38"/>
      <c r="D33" s="38"/>
      <c r="E33" s="38"/>
      <c r="F33" s="38"/>
      <c r="G33" s="38"/>
      <c r="H33" s="38"/>
      <c r="I33" s="38"/>
      <c r="J33" s="39"/>
    </row>
    <row r="34" spans="1:11" ht="32.25" customHeight="1" x14ac:dyDescent="0.25">
      <c r="A34" s="18" t="s">
        <v>32</v>
      </c>
      <c r="B34" s="40" t="s">
        <v>57</v>
      </c>
      <c r="C34" s="40"/>
      <c r="D34" s="40"/>
      <c r="E34" s="40"/>
      <c r="F34" s="40"/>
      <c r="G34" s="40"/>
      <c r="H34" s="40"/>
      <c r="I34" s="40"/>
      <c r="J34" s="41"/>
    </row>
    <row r="35" spans="1:11" ht="33.75" customHeight="1" x14ac:dyDescent="0.25">
      <c r="A35" s="33" t="s">
        <v>33</v>
      </c>
      <c r="B35" s="38" t="s">
        <v>79</v>
      </c>
      <c r="C35" s="38"/>
      <c r="D35" s="38"/>
      <c r="E35" s="38"/>
      <c r="F35" s="38"/>
      <c r="G35" s="38"/>
      <c r="H35" s="38"/>
      <c r="I35" s="38"/>
      <c r="J35" s="39"/>
    </row>
    <row r="36" spans="1:11" ht="77.25" customHeight="1" x14ac:dyDescent="0.25">
      <c r="A36" s="18" t="s">
        <v>34</v>
      </c>
      <c r="B36" s="76" t="s">
        <v>84</v>
      </c>
      <c r="C36" s="76"/>
      <c r="D36" s="76"/>
      <c r="E36" s="76"/>
      <c r="F36" s="76"/>
      <c r="G36" s="76"/>
      <c r="H36" s="76"/>
      <c r="I36" s="76"/>
      <c r="J36" s="77"/>
    </row>
    <row r="37" spans="1:11" ht="15.75" x14ac:dyDescent="0.25">
      <c r="A37" s="91" t="s">
        <v>35</v>
      </c>
      <c r="B37" s="92"/>
      <c r="C37" s="92"/>
      <c r="D37" s="92"/>
      <c r="E37" s="92"/>
      <c r="F37" s="92"/>
      <c r="G37" s="92"/>
      <c r="H37" s="92"/>
      <c r="I37" s="92"/>
      <c r="J37" s="93"/>
      <c r="K37" s="1"/>
    </row>
    <row r="38" spans="1:11" ht="27.75" customHeight="1" x14ac:dyDescent="0.25">
      <c r="A38" s="94" t="s">
        <v>81</v>
      </c>
      <c r="B38" s="95"/>
      <c r="C38" s="95"/>
      <c r="D38" s="95"/>
      <c r="E38" s="95"/>
      <c r="F38" s="95"/>
      <c r="G38" s="95"/>
      <c r="H38" s="95"/>
      <c r="I38" s="95"/>
      <c r="J38" s="96"/>
    </row>
    <row r="39" spans="1:11" ht="15.75" x14ac:dyDescent="0.25">
      <c r="A39" s="35" t="s">
        <v>30</v>
      </c>
      <c r="B39" s="84"/>
      <c r="C39" s="84"/>
      <c r="D39" s="84"/>
      <c r="E39" s="84"/>
      <c r="F39" s="84"/>
      <c r="G39" s="84"/>
      <c r="H39" s="84"/>
      <c r="I39" s="84"/>
      <c r="J39" s="37"/>
    </row>
    <row r="40" spans="1:11" ht="19.5" customHeight="1" x14ac:dyDescent="0.25">
      <c r="A40" s="33" t="s">
        <v>31</v>
      </c>
      <c r="B40" s="85" t="s">
        <v>58</v>
      </c>
      <c r="C40" s="85"/>
      <c r="D40" s="85"/>
      <c r="E40" s="85"/>
      <c r="F40" s="85"/>
      <c r="G40" s="85"/>
      <c r="H40" s="85"/>
      <c r="I40" s="85"/>
      <c r="J40" s="86"/>
    </row>
    <row r="41" spans="1:11" ht="21.75" customHeight="1" x14ac:dyDescent="0.25">
      <c r="A41" s="18" t="s">
        <v>32</v>
      </c>
      <c r="B41" s="76" t="s">
        <v>76</v>
      </c>
      <c r="C41" s="76"/>
      <c r="D41" s="76"/>
      <c r="E41" s="76"/>
      <c r="F41" s="76"/>
      <c r="G41" s="76"/>
      <c r="H41" s="76"/>
      <c r="I41" s="76"/>
      <c r="J41" s="77"/>
    </row>
    <row r="42" spans="1:11" ht="29.25" customHeight="1" x14ac:dyDescent="0.25">
      <c r="A42" s="33" t="s">
        <v>33</v>
      </c>
      <c r="B42" s="85" t="s">
        <v>65</v>
      </c>
      <c r="C42" s="85"/>
      <c r="D42" s="85"/>
      <c r="E42" s="85"/>
      <c r="F42" s="85"/>
      <c r="G42" s="85"/>
      <c r="H42" s="85"/>
      <c r="I42" s="85"/>
      <c r="J42" s="86"/>
    </row>
    <row r="43" spans="1:11" ht="63" customHeight="1" x14ac:dyDescent="0.25">
      <c r="A43" s="18" t="s">
        <v>34</v>
      </c>
      <c r="B43" s="76" t="s">
        <v>82</v>
      </c>
      <c r="C43" s="76"/>
      <c r="D43" s="76"/>
      <c r="E43" s="76"/>
      <c r="F43" s="76"/>
      <c r="G43" s="76"/>
      <c r="H43" s="76"/>
      <c r="I43" s="76"/>
      <c r="J43" s="77"/>
    </row>
    <row r="44" spans="1:11" ht="15.75" x14ac:dyDescent="0.25">
      <c r="A44" s="91" t="s">
        <v>35</v>
      </c>
      <c r="B44" s="92"/>
      <c r="C44" s="92"/>
      <c r="D44" s="92"/>
      <c r="E44" s="92"/>
      <c r="F44" s="92"/>
      <c r="G44" s="92"/>
      <c r="H44" s="92"/>
      <c r="I44" s="92"/>
      <c r="J44" s="93"/>
      <c r="K44" s="1"/>
    </row>
    <row r="45" spans="1:11" ht="23.25" customHeight="1" x14ac:dyDescent="0.25">
      <c r="A45" s="94"/>
      <c r="B45" s="95"/>
      <c r="C45" s="95"/>
      <c r="D45" s="95"/>
      <c r="E45" s="95"/>
      <c r="F45" s="95"/>
      <c r="G45" s="95"/>
      <c r="H45" s="95"/>
      <c r="I45" s="95"/>
      <c r="J45" s="96"/>
    </row>
    <row r="46" spans="1:11" ht="29.25" customHeight="1" x14ac:dyDescent="0.25">
      <c r="A46" s="52" t="s">
        <v>14</v>
      </c>
      <c r="B46" s="53"/>
      <c r="C46" s="53"/>
      <c r="D46" s="53"/>
      <c r="E46" s="53"/>
      <c r="F46" s="53"/>
      <c r="G46" s="53"/>
      <c r="H46" s="53"/>
      <c r="I46" s="53"/>
      <c r="J46" s="54"/>
    </row>
    <row r="47" spans="1:11" ht="23.25" customHeight="1" x14ac:dyDescent="0.25">
      <c r="A47" s="31" t="s">
        <v>15</v>
      </c>
      <c r="B47" s="38" t="s">
        <v>68</v>
      </c>
      <c r="C47" s="38"/>
      <c r="D47" s="38"/>
      <c r="E47" s="38"/>
      <c r="F47" s="38"/>
      <c r="G47" s="38"/>
      <c r="H47" s="38"/>
      <c r="I47" s="38"/>
      <c r="J47" s="39"/>
    </row>
    <row r="48" spans="1:11" ht="32.25" customHeight="1" x14ac:dyDescent="0.25">
      <c r="A48" s="10" t="s">
        <v>16</v>
      </c>
      <c r="B48" s="40" t="s">
        <v>69</v>
      </c>
      <c r="C48" s="40"/>
      <c r="D48" s="40"/>
      <c r="E48" s="40"/>
      <c r="F48" s="40"/>
      <c r="G48" s="40"/>
      <c r="H48" s="40"/>
      <c r="I48" s="40"/>
      <c r="J48" s="41"/>
    </row>
    <row r="49" spans="1:11" ht="15.75" customHeight="1" x14ac:dyDescent="0.25">
      <c r="A49" s="32" t="s">
        <v>17</v>
      </c>
      <c r="B49" s="38" t="s">
        <v>54</v>
      </c>
      <c r="C49" s="38"/>
      <c r="D49" s="38"/>
      <c r="E49" s="38"/>
      <c r="F49" s="38"/>
      <c r="G49" s="38"/>
      <c r="H49" s="38"/>
      <c r="I49" s="38"/>
      <c r="J49" s="39"/>
      <c r="K49" s="1"/>
    </row>
    <row r="50" spans="1:11" ht="50.25" customHeight="1" x14ac:dyDescent="0.25">
      <c r="A50" s="10" t="s">
        <v>39</v>
      </c>
      <c r="B50" s="76" t="s">
        <v>78</v>
      </c>
      <c r="C50" s="76"/>
      <c r="D50" s="76"/>
      <c r="E50" s="76"/>
      <c r="F50" s="76"/>
      <c r="G50" s="76"/>
      <c r="H50" s="76"/>
      <c r="I50" s="76"/>
      <c r="J50" s="77"/>
    </row>
    <row r="51" spans="1:11" ht="15.75" x14ac:dyDescent="0.25">
      <c r="A51" s="52" t="s">
        <v>18</v>
      </c>
      <c r="B51" s="53"/>
      <c r="C51" s="53"/>
      <c r="D51" s="53"/>
      <c r="E51" s="53"/>
      <c r="F51" s="53"/>
      <c r="G51" s="53"/>
      <c r="H51" s="53"/>
      <c r="I51" s="53"/>
      <c r="J51" s="54"/>
      <c r="K51" s="1"/>
    </row>
    <row r="52" spans="1:11" ht="15" customHeight="1" x14ac:dyDescent="0.25">
      <c r="A52" s="35" t="s">
        <v>19</v>
      </c>
      <c r="B52" s="36"/>
      <c r="C52" s="36"/>
      <c r="D52" s="36"/>
      <c r="E52" s="36"/>
      <c r="F52" s="36"/>
      <c r="G52" s="36"/>
      <c r="H52" s="36"/>
      <c r="I52" s="36"/>
      <c r="J52" s="37"/>
    </row>
    <row r="53" spans="1:11" x14ac:dyDescent="0.25">
      <c r="A53" s="78" t="s">
        <v>20</v>
      </c>
      <c r="B53" s="79"/>
      <c r="C53" s="80" t="s">
        <v>21</v>
      </c>
      <c r="D53" s="82"/>
      <c r="E53" s="82"/>
      <c r="F53" s="82" t="s">
        <v>22</v>
      </c>
      <c r="G53" s="82"/>
      <c r="H53" s="79"/>
      <c r="I53" s="80" t="s">
        <v>23</v>
      </c>
      <c r="J53" s="81"/>
    </row>
    <row r="54" spans="1:11" x14ac:dyDescent="0.25">
      <c r="A54" s="42">
        <v>2008317326</v>
      </c>
      <c r="B54" s="43"/>
      <c r="C54" s="44">
        <v>2791204321</v>
      </c>
      <c r="D54" s="45"/>
      <c r="E54" s="46"/>
      <c r="F54" s="44">
        <v>2387759475.4099998</v>
      </c>
      <c r="G54" s="45"/>
      <c r="H54" s="46"/>
      <c r="I54" s="47">
        <f>F54/C54</f>
        <v>0.85545850493472342</v>
      </c>
      <c r="J54" s="48"/>
      <c r="K54" s="1"/>
    </row>
    <row r="55" spans="1:11" ht="15" customHeight="1" x14ac:dyDescent="0.25">
      <c r="A55" s="35" t="s">
        <v>24</v>
      </c>
      <c r="B55" s="36"/>
      <c r="C55" s="36"/>
      <c r="D55" s="36"/>
      <c r="E55" s="36"/>
      <c r="F55" s="36"/>
      <c r="G55" s="36"/>
      <c r="H55" s="36"/>
      <c r="I55" s="36"/>
      <c r="J55" s="37"/>
    </row>
    <row r="56" spans="1:11" x14ac:dyDescent="0.25">
      <c r="A56" s="7"/>
      <c r="B56"/>
      <c r="C56" s="49" t="s">
        <v>25</v>
      </c>
      <c r="D56" s="50"/>
      <c r="E56" s="49" t="s">
        <v>55</v>
      </c>
      <c r="F56" s="50"/>
      <c r="G56" s="49" t="s">
        <v>40</v>
      </c>
      <c r="H56" s="49"/>
      <c r="I56" s="49" t="s">
        <v>26</v>
      </c>
      <c r="J56" s="51"/>
    </row>
    <row r="57" spans="1:11" ht="38.25" x14ac:dyDescent="0.25">
      <c r="A57" s="11" t="s">
        <v>27</v>
      </c>
      <c r="B57" s="12" t="s">
        <v>28</v>
      </c>
      <c r="C57" s="12" t="s">
        <v>41</v>
      </c>
      <c r="D57" s="12" t="s">
        <v>42</v>
      </c>
      <c r="E57" s="12" t="s">
        <v>44</v>
      </c>
      <c r="F57" s="12" t="s">
        <v>45</v>
      </c>
      <c r="G57" s="12" t="s">
        <v>46</v>
      </c>
      <c r="H57" s="12" t="s">
        <v>47</v>
      </c>
      <c r="I57" s="12" t="s">
        <v>48</v>
      </c>
      <c r="J57" s="13" t="s">
        <v>49</v>
      </c>
    </row>
    <row r="58" spans="1:11" ht="48" x14ac:dyDescent="0.25">
      <c r="A58" s="14" t="s">
        <v>62</v>
      </c>
      <c r="B58" s="15" t="s">
        <v>63</v>
      </c>
      <c r="C58" s="16">
        <v>224852</v>
      </c>
      <c r="D58" s="17">
        <v>1295792937</v>
      </c>
      <c r="E58" s="16">
        <v>224852</v>
      </c>
      <c r="F58" s="17">
        <v>1295792937</v>
      </c>
      <c r="G58" s="26">
        <v>236224</v>
      </c>
      <c r="H58" s="25">
        <v>1105722274.1300001</v>
      </c>
      <c r="I58" s="27">
        <f>Tabla13[[#This Row],[Física 
(E)]]/Tabla13[[#This Row],[Física
(C)]]</f>
        <v>1.0505754896554178</v>
      </c>
      <c r="J58" s="27">
        <f>Tabla13[[#This Row],[Financiera 
 (F)]]/Tabla13[[#This Row],[Financiera
(D)]]</f>
        <v>0.85331710226014301</v>
      </c>
      <c r="K58" s="1"/>
    </row>
    <row r="59" spans="1:11" ht="15.75" x14ac:dyDescent="0.25">
      <c r="A59" s="52" t="s">
        <v>29</v>
      </c>
      <c r="B59" s="53"/>
      <c r="C59" s="53"/>
      <c r="D59" s="53"/>
      <c r="E59" s="53"/>
      <c r="F59" s="53"/>
      <c r="G59" s="53"/>
      <c r="H59" s="53"/>
      <c r="I59" s="53"/>
      <c r="J59" s="54"/>
    </row>
    <row r="60" spans="1:11" ht="15.75" x14ac:dyDescent="0.25">
      <c r="A60" s="35" t="s">
        <v>30</v>
      </c>
      <c r="B60" s="36"/>
      <c r="C60" s="36"/>
      <c r="D60" s="36"/>
      <c r="E60" s="36"/>
      <c r="F60" s="36"/>
      <c r="G60" s="36"/>
      <c r="H60" s="36"/>
      <c r="I60" s="36"/>
      <c r="J60" s="37"/>
    </row>
    <row r="61" spans="1:11" ht="21" customHeight="1" x14ac:dyDescent="0.25">
      <c r="A61" s="33" t="s">
        <v>31</v>
      </c>
      <c r="B61" s="38" t="s">
        <v>66</v>
      </c>
      <c r="C61" s="38"/>
      <c r="D61" s="38"/>
      <c r="E61" s="38"/>
      <c r="F61" s="38"/>
      <c r="G61" s="38"/>
      <c r="H61" s="38"/>
      <c r="I61" s="38"/>
      <c r="J61" s="39"/>
    </row>
    <row r="62" spans="1:11" ht="33" customHeight="1" x14ac:dyDescent="0.25">
      <c r="A62" s="18" t="s">
        <v>32</v>
      </c>
      <c r="B62" s="40" t="s">
        <v>67</v>
      </c>
      <c r="C62" s="40"/>
      <c r="D62" s="40"/>
      <c r="E62" s="40"/>
      <c r="F62" s="40"/>
      <c r="G62" s="40"/>
      <c r="H62" s="40"/>
      <c r="I62" s="40"/>
      <c r="J62" s="41"/>
    </row>
    <row r="63" spans="1:11" ht="48.75" customHeight="1" x14ac:dyDescent="0.25">
      <c r="A63" s="33" t="s">
        <v>33</v>
      </c>
      <c r="B63" s="38" t="s">
        <v>80</v>
      </c>
      <c r="C63" s="38"/>
      <c r="D63" s="38"/>
      <c r="E63" s="38"/>
      <c r="F63" s="38"/>
      <c r="G63" s="38"/>
      <c r="H63" s="38"/>
      <c r="I63" s="38"/>
      <c r="J63" s="39"/>
      <c r="K63" s="1"/>
    </row>
    <row r="64" spans="1:11" ht="61.5" customHeight="1" x14ac:dyDescent="0.25">
      <c r="A64" s="18" t="s">
        <v>34</v>
      </c>
      <c r="B64" s="40" t="s">
        <v>83</v>
      </c>
      <c r="C64" s="40"/>
      <c r="D64" s="40"/>
      <c r="E64" s="40"/>
      <c r="F64" s="40"/>
      <c r="G64" s="40"/>
      <c r="H64" s="40"/>
      <c r="I64" s="40"/>
      <c r="J64" s="41"/>
    </row>
    <row r="65" spans="1:10" ht="27.75" customHeight="1" x14ac:dyDescent="0.25">
      <c r="A65" s="91" t="s">
        <v>35</v>
      </c>
      <c r="B65" s="92"/>
      <c r="C65" s="92"/>
      <c r="D65" s="92"/>
      <c r="E65" s="92"/>
      <c r="F65" s="92"/>
      <c r="G65" s="92"/>
      <c r="H65" s="92"/>
      <c r="I65" s="92"/>
      <c r="J65" s="93"/>
    </row>
    <row r="66" spans="1:10" ht="30.75" customHeight="1" x14ac:dyDescent="0.25">
      <c r="A66" s="94" t="s">
        <v>59</v>
      </c>
      <c r="B66" s="95"/>
      <c r="C66" s="95"/>
      <c r="D66" s="95"/>
      <c r="E66" s="95"/>
      <c r="F66" s="95"/>
      <c r="G66" s="95"/>
      <c r="H66" s="95"/>
      <c r="I66" s="95"/>
      <c r="J66" s="96"/>
    </row>
    <row r="67" spans="1:10" ht="54" customHeight="1" thickBot="1" x14ac:dyDescent="0.3">
      <c r="A67" s="24"/>
      <c r="B67" s="30"/>
      <c r="C67" s="30"/>
      <c r="D67" s="30"/>
      <c r="E67" s="24"/>
      <c r="F67" s="24"/>
      <c r="G67" s="24"/>
      <c r="H67" s="24"/>
      <c r="I67" s="24"/>
      <c r="J67" s="24"/>
    </row>
    <row r="68" spans="1:10" ht="12.75" customHeight="1" x14ac:dyDescent="0.25">
      <c r="A68" s="24"/>
      <c r="B68" s="89" t="s">
        <v>64</v>
      </c>
      <c r="C68" s="90"/>
      <c r="D68" s="90"/>
      <c r="E68" s="24"/>
      <c r="F68" s="24"/>
      <c r="G68" s="24"/>
      <c r="H68" s="24"/>
      <c r="I68" s="24"/>
      <c r="J68" s="24"/>
    </row>
    <row r="69" spans="1:10" x14ac:dyDescent="0.25">
      <c r="A69" s="24"/>
      <c r="B69" s="87" t="s">
        <v>75</v>
      </c>
      <c r="C69" s="88"/>
      <c r="D69" s="88"/>
      <c r="E69" s="24"/>
      <c r="F69" s="24"/>
      <c r="G69" s="24"/>
      <c r="H69" s="24"/>
      <c r="I69" s="24"/>
      <c r="J69" s="24"/>
    </row>
    <row r="70" spans="1:10" ht="15.75" customHeight="1" x14ac:dyDescent="0.25">
      <c r="A70" s="24"/>
      <c r="B70" s="24"/>
      <c r="C70" s="24"/>
      <c r="D70" s="24"/>
      <c r="E70" s="24"/>
      <c r="F70" s="24"/>
      <c r="G70" s="24"/>
      <c r="H70" s="24"/>
      <c r="I70" s="24"/>
      <c r="J70" s="24"/>
    </row>
    <row r="71" spans="1:10" hidden="1" x14ac:dyDescent="0.25">
      <c r="A71" s="83" t="s">
        <v>43</v>
      </c>
      <c r="B71" s="83"/>
      <c r="C71" s="83"/>
      <c r="D71" s="83"/>
      <c r="E71" s="83"/>
      <c r="F71" s="83"/>
      <c r="G71" s="83"/>
      <c r="H71" s="83"/>
      <c r="I71" s="83"/>
      <c r="J71" s="83"/>
    </row>
  </sheetData>
  <mergeCells count="84">
    <mergeCell ref="B68:D68"/>
    <mergeCell ref="A37:J37"/>
    <mergeCell ref="A38:J38"/>
    <mergeCell ref="A44:J44"/>
    <mergeCell ref="A45:J45"/>
    <mergeCell ref="A39:J39"/>
    <mergeCell ref="B42:J42"/>
    <mergeCell ref="B43:J43"/>
    <mergeCell ref="A65:J65"/>
    <mergeCell ref="A66:J66"/>
    <mergeCell ref="A51:J51"/>
    <mergeCell ref="A52:J52"/>
    <mergeCell ref="A53:B53"/>
    <mergeCell ref="C53:E53"/>
    <mergeCell ref="F53:H53"/>
    <mergeCell ref="A71:J71"/>
    <mergeCell ref="B9:J9"/>
    <mergeCell ref="B10:J10"/>
    <mergeCell ref="B21:J21"/>
    <mergeCell ref="A31:J31"/>
    <mergeCell ref="A32:J32"/>
    <mergeCell ref="B33:J33"/>
    <mergeCell ref="B34:J34"/>
    <mergeCell ref="B35:J35"/>
    <mergeCell ref="B36:J36"/>
    <mergeCell ref="A25:B25"/>
    <mergeCell ref="I25:J25"/>
    <mergeCell ref="A26:J26"/>
    <mergeCell ref="B40:J40"/>
    <mergeCell ref="B41:J41"/>
    <mergeCell ref="B69:D69"/>
    <mergeCell ref="C27:D27"/>
    <mergeCell ref="G27:H27"/>
    <mergeCell ref="I27:J27"/>
    <mergeCell ref="E27:F27"/>
    <mergeCell ref="C25:E25"/>
    <mergeCell ref="F25:H25"/>
    <mergeCell ref="I53:J53"/>
    <mergeCell ref="A46:J46"/>
    <mergeCell ref="B47:J47"/>
    <mergeCell ref="B48:J48"/>
    <mergeCell ref="B49:J49"/>
    <mergeCell ref="B50:J50"/>
    <mergeCell ref="C16:J16"/>
    <mergeCell ref="A17:J17"/>
    <mergeCell ref="B18:J18"/>
    <mergeCell ref="B19:J19"/>
    <mergeCell ref="B20:J20"/>
    <mergeCell ref="A22:J22"/>
    <mergeCell ref="A23:J23"/>
    <mergeCell ref="A24:B24"/>
    <mergeCell ref="I24:J24"/>
    <mergeCell ref="C24:E24"/>
    <mergeCell ref="F24:H24"/>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56:D56"/>
    <mergeCell ref="E56:F56"/>
    <mergeCell ref="G56:H56"/>
    <mergeCell ref="I56:J56"/>
    <mergeCell ref="A59:J59"/>
    <mergeCell ref="A54:B54"/>
    <mergeCell ref="C54:E54"/>
    <mergeCell ref="F54:H54"/>
    <mergeCell ref="I54:J54"/>
    <mergeCell ref="A55:J55"/>
    <mergeCell ref="A60:J60"/>
    <mergeCell ref="B61:J61"/>
    <mergeCell ref="B62:J62"/>
    <mergeCell ref="B63:J63"/>
    <mergeCell ref="B64:J64"/>
  </mergeCells>
  <phoneticPr fontId="21" type="noConversion"/>
  <dataValidations count="16">
    <dataValidation allowBlank="1" showInputMessage="1" showErrorMessage="1" prompt="Monto presupuestado para el producto" sqref="D28:D30 F28:F30 D57:D58 F57:F58"/>
    <dataValidation allowBlank="1" showInputMessage="1" showErrorMessage="1" prompt="Meta anual del indicador" sqref="C57:C58 C28:C30 E28:E30 E57:E58"/>
    <dataValidation allowBlank="1" showInputMessage="1" showErrorMessage="1" prompt="¿En qué consiste el programa?" sqref="B19:J19 B48:J48"/>
    <dataValidation allowBlank="1" showInputMessage="1" showErrorMessage="1" prompt="Presupuesto del programa" sqref="F54 F25 A25:C25 A54:C54"/>
    <dataValidation allowBlank="1" showInputMessage="1" showErrorMessage="1" prompt="Oportunidades de mejora identificadas" sqref="A38:J38 E66:J70 C66:D68 C70:D70 A45:J45 A66:B70"/>
    <dataValidation allowBlank="1" showInputMessage="1" showErrorMessage="1" prompt="De existir desvío, explicar razones." sqref="B36:J36 B64:J64 B43:J43"/>
    <dataValidation allowBlank="1" showInputMessage="1" showErrorMessage="1" prompt="1. Describir lo plasmado en el presupuesto_x000a_2. Describir lo alcanzado en términos financieros y de producción " sqref="B42:J42 B35:J35 B63:J63"/>
    <dataValidation allowBlank="1" showInputMessage="1" showErrorMessage="1" prompt="¿En qué consiste el producto? su objetivo" sqref="B41:J41 B34:J34 B62:J62"/>
    <dataValidation allowBlank="1" showInputMessage="1" showErrorMessage="1" prompt="Nombre del producto" sqref="B40:J40 B33:J33 B61:J61"/>
    <dataValidation allowBlank="1" showInputMessage="1" showErrorMessage="1" prompt="¿A quién va dirigido el programa?, ¿qué característica tiene esta población que requiere ser beneficiada?" sqref="B20:J20 B49:J49"/>
    <dataValidation allowBlank="1" showInputMessage="1" prompt="Nombre del capítulo" sqref="B8:J10"/>
    <dataValidation allowBlank="1" sqref="A8"/>
    <dataValidation allowBlank="1" showInputMessage="1" showErrorMessage="1" prompt="Monto ejecutado en el trimestre" sqref="H57:H58 H28:H30"/>
    <dataValidation allowBlank="1" showInputMessage="1" showErrorMessage="1" prompt="Meta alcanzada en el trimestre" sqref="G57:G58 G28:G30"/>
    <dataValidation allowBlank="1" showInputMessage="1" showErrorMessage="1" prompt="Nombre del indicador" sqref="B28:B30 B57:B58"/>
    <dataValidation allowBlank="1" showInputMessage="1" showErrorMessage="1" prompt="Nombre de cada producto" sqref="A28:A30 A57:A58"/>
  </dataValidations>
  <printOptions horizontalCentered="1"/>
  <pageMargins left="1.1023622047244095" right="0.70866141732283472" top="0.55118110236220474" bottom="0.55118110236220474" header="0.31496062992125984" footer="0.31496062992125984"/>
  <pageSetup paperSize="9" scale="79" orientation="landscape" r:id="rId1"/>
  <rowBreaks count="2" manualBreakCount="2">
    <brk id="30" max="16383" man="1"/>
    <brk id="50" max="16383" man="1"/>
  </rowBreaks>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Ismelia Mateo</dc:creator>
  <cp:lastModifiedBy>Ismelia Mateo</cp:lastModifiedBy>
  <cp:lastPrinted>2023-01-16T17:07:38Z</cp:lastPrinted>
  <dcterms:created xsi:type="dcterms:W3CDTF">2021-03-22T15:50:10Z</dcterms:created>
  <dcterms:modified xsi:type="dcterms:W3CDTF">2023-01-17T17:15:29Z</dcterms:modified>
</cp:coreProperties>
</file>