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ONTABILIDAD DICIEMBRE 2023\"/>
    </mc:Choice>
  </mc:AlternateContent>
  <xr:revisionPtr revIDLastSave="0" documentId="13_ncr:1_{A887DB32-6E2B-4784-8EF2-7D928E47EDAD}" xr6:coauthVersionLast="47" xr6:coauthVersionMax="47" xr10:uidLastSave="{00000000-0000-0000-0000-000000000000}"/>
  <bookViews>
    <workbookView xWindow="-120" yWindow="-120" windowWidth="20730" windowHeight="11040" xr2:uid="{F163F5D2-5D4D-4C02-A320-497D32175816}"/>
  </bookViews>
  <sheets>
    <sheet name="INGRESO Y EGRESOS" sheetId="3" r:id="rId1"/>
    <sheet name="RESUMEN" sheetId="1" r:id="rId2"/>
    <sheet name="sigef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50" i="1" l="1"/>
  <c r="C150" i="1"/>
  <c r="D149" i="1"/>
  <c r="D146" i="1"/>
  <c r="D143" i="1"/>
  <c r="D141" i="1"/>
  <c r="D139" i="1"/>
  <c r="D137" i="1"/>
  <c r="D135" i="1"/>
  <c r="D133" i="1"/>
  <c r="D131" i="1"/>
  <c r="D129" i="1"/>
  <c r="D125" i="1"/>
  <c r="D123" i="1"/>
  <c r="D121" i="1"/>
  <c r="D119" i="1"/>
  <c r="D117" i="1"/>
  <c r="D114" i="1"/>
  <c r="D112" i="1"/>
  <c r="D108" i="1"/>
  <c r="D106" i="1"/>
  <c r="D104" i="1"/>
  <c r="D100" i="1"/>
  <c r="D98" i="1"/>
  <c r="D96" i="1"/>
  <c r="D94" i="1"/>
  <c r="D90" i="1"/>
  <c r="D88" i="1"/>
  <c r="D85" i="1"/>
  <c r="D81" i="1"/>
  <c r="D77" i="1"/>
  <c r="D71" i="1"/>
  <c r="D69" i="1"/>
  <c r="D67" i="1"/>
  <c r="D64" i="1"/>
  <c r="D62" i="1"/>
  <c r="D60" i="1"/>
  <c r="D53" i="1"/>
  <c r="D46" i="1"/>
  <c r="D39" i="1"/>
  <c r="D37" i="1"/>
  <c r="D35" i="1"/>
  <c r="D33" i="1"/>
  <c r="D31" i="1"/>
  <c r="D29" i="1"/>
  <c r="D24" i="1"/>
  <c r="D22" i="1"/>
  <c r="D20" i="1"/>
  <c r="D13" i="1"/>
  <c r="D11" i="1"/>
  <c r="D9" i="1"/>
  <c r="E21" i="3"/>
  <c r="G21" i="3" l="1"/>
  <c r="E73" i="3"/>
  <c r="F73" i="3" s="1"/>
  <c r="F75" i="3" s="1"/>
  <c r="F21" i="3" l="1"/>
  <c r="G76" i="3"/>
</calcChain>
</file>

<file path=xl/sharedStrings.xml><?xml version="1.0" encoding="utf-8"?>
<sst xmlns="http://schemas.openxmlformats.org/spreadsheetml/2006/main" count="655" uniqueCount="196">
  <si>
    <t>Agrupaciones</t>
  </si>
  <si>
    <t>Total Devengado</t>
  </si>
  <si>
    <t>Total Pagado</t>
  </si>
  <si>
    <t>Total General</t>
  </si>
  <si>
    <t>100-TESORO NACIONAL</t>
  </si>
  <si>
    <t>01-Actividades centrales</t>
  </si>
  <si>
    <t>0001-Dirección y gestión administrativa y financiera</t>
  </si>
  <si>
    <t>2.1-REMUNERACIONES Y CONTRIBUCIONES</t>
  </si>
  <si>
    <t>2.1.1.1.01-Sueldos empleados fijos</t>
  </si>
  <si>
    <t>2.1.1.2.03-Suplencias</t>
  </si>
  <si>
    <t>2.1.1.2.08-Empleados temporales</t>
  </si>
  <si>
    <t>2.1.1.2.11-Interinato</t>
  </si>
  <si>
    <t>2.1.1.3.01-Sueldos al personal fijo en trámite de pensiones</t>
  </si>
  <si>
    <t>2.1.2.2.05-Compensación servicios de seguridad</t>
  </si>
  <si>
    <t>2.1.5.1.01-Contribuciones al seguro de salud</t>
  </si>
  <si>
    <t>2.1.5.2.01-Contribuciones al seguro de pensiones</t>
  </si>
  <si>
    <t>2.1.5.3.01-Contribuciones al seguro de riesgo laboral</t>
  </si>
  <si>
    <t>2.2-CONTRATACIÓN DE SERVICIOS</t>
  </si>
  <si>
    <t>2.2.1.3.01-Teléfono local</t>
  </si>
  <si>
    <t>2.2.1.5.01-Servicio de internet y televisión por cable</t>
  </si>
  <si>
    <t>2.2.1.6.01-Energía eléctrica</t>
  </si>
  <si>
    <t>2.2.1.7.01-Agua</t>
  </si>
  <si>
    <t>11-Captación, distribución y titulación de tierras para la transformación de la estructura y producción agraria</t>
  </si>
  <si>
    <t>0001-Captación de tierras</t>
  </si>
  <si>
    <t>0002-Dotación de parcelas o predios</t>
  </si>
  <si>
    <t>12-Apoyo y Fomento a la producción agropecuaria.</t>
  </si>
  <si>
    <t>0001-Asistencia técnica, pecuaria y agroforestal</t>
  </si>
  <si>
    <t>2.2.7.2.06-Mantenimiento y reparación de equipos de transporte, tracción y elevación</t>
  </si>
  <si>
    <t>0002-Capacitación y organización de los parceleros</t>
  </si>
  <si>
    <t>0004-Construcción e instalación de infraestructura productiva</t>
  </si>
  <si>
    <t xml:space="preserve">        Instituto Agrario Dominicano (IAD)</t>
  </si>
  <si>
    <t xml:space="preserve">        BANCO DE RESERVAS</t>
  </si>
  <si>
    <t xml:space="preserve">                                                                                                                             </t>
  </si>
  <si>
    <t xml:space="preserve">Cuenta Bancaria No: </t>
  </si>
  <si>
    <t>010-238489-4</t>
  </si>
  <si>
    <t xml:space="preserve">Balance Inicial: </t>
  </si>
  <si>
    <t>Fecha</t>
  </si>
  <si>
    <t>No. Lib.</t>
  </si>
  <si>
    <t>Descripcion</t>
  </si>
  <si>
    <t>INGRESO</t>
  </si>
  <si>
    <t>Debito</t>
  </si>
  <si>
    <t>Credito</t>
  </si>
  <si>
    <t>Cta Bancaria</t>
  </si>
  <si>
    <t>Ck.Transf.</t>
  </si>
  <si>
    <t>BALANCE ANTERIOR</t>
  </si>
  <si>
    <t xml:space="preserve"> </t>
  </si>
  <si>
    <t>DISPONIBILIDAD</t>
  </si>
  <si>
    <t>Sueldos fijos</t>
  </si>
  <si>
    <t>Empleados temporales</t>
  </si>
  <si>
    <t>Interinato</t>
  </si>
  <si>
    <t>Sueldos al personal fijo en tramite de pensiones</t>
  </si>
  <si>
    <t>Compensacion servicios de seguridad</t>
  </si>
  <si>
    <t>Contribuciones al seguro de salud</t>
  </si>
  <si>
    <t>Contribuciones al seguro de pensiones</t>
  </si>
  <si>
    <t>Contribuciones al seguro de riesgo laboral</t>
  </si>
  <si>
    <t>Servicio de internet y televisión por cable</t>
  </si>
  <si>
    <t>TOTAL PAGADO</t>
  </si>
  <si>
    <t>Agron. Francisco Guillermo Garcia Garcia</t>
  </si>
  <si>
    <t xml:space="preserve">    Director General</t>
  </si>
  <si>
    <t xml:space="preserve">   Lic. Eulogio Santana Gil</t>
  </si>
  <si>
    <t xml:space="preserve">  Lic. Yasleida Jose Amparo</t>
  </si>
  <si>
    <t>Enc.Depto.Financiero</t>
  </si>
  <si>
    <t xml:space="preserve">    Encargado Contabilidad</t>
  </si>
  <si>
    <t>2.7.2.1.01-Obras hidraúlicas y sanitarias</t>
  </si>
  <si>
    <t>2.7-OBRAS</t>
  </si>
  <si>
    <t>2.2.3.1.01-Viáticos dentro del país</t>
  </si>
  <si>
    <t>2.6-BIENES MUEBLES, INMUEBLES E INTANGIBLES</t>
  </si>
  <si>
    <t>2.3.6.3.06-Productos metálicos</t>
  </si>
  <si>
    <t>2.3-MATERIALES Y SUMINISTROS</t>
  </si>
  <si>
    <t>2.3.1.1.01-Alimentos y bebidas para personas</t>
  </si>
  <si>
    <t>2.2.6.3.01-Seguros de personas</t>
  </si>
  <si>
    <t>Viatico dentro del pais</t>
  </si>
  <si>
    <t>Seguros de personas</t>
  </si>
  <si>
    <t>Alimentos y bebidas para personas</t>
  </si>
  <si>
    <t xml:space="preserve">            Director Administrativo Financiero</t>
  </si>
  <si>
    <t xml:space="preserve">           Lic. Roberto Antonio Ovalles Almonte</t>
  </si>
  <si>
    <t>2.1.3.2.01-Gastos de representación en el país</t>
  </si>
  <si>
    <t>2.2.2.1.01-Publicidad y propaganda</t>
  </si>
  <si>
    <t>2.2.5.3.04-Alquiler de equipo de oficina y muebles</t>
  </si>
  <si>
    <t>2.2.5.4.01-Alquileres de equipos de transporte, tracción y elevación</t>
  </si>
  <si>
    <t>2.3.9.8.01-Repuestos</t>
  </si>
  <si>
    <t>2.3.3.1.01-Papel de escritorio</t>
  </si>
  <si>
    <t>2.2.7.1.03-Limpieza, desmalezamiento de tierras y terrenos</t>
  </si>
  <si>
    <t>121-SALDOS DISPONIBLES DE PERIODOS ANTERIORES</t>
  </si>
  <si>
    <t>2.3.7.1.02-Gasoil</t>
  </si>
  <si>
    <t>Publicidad y propaganda</t>
  </si>
  <si>
    <t>Alquileres de equipos de transporte, traccion y elevacion</t>
  </si>
  <si>
    <t>Limpieza, desmalezamiento de tierras y terrenos</t>
  </si>
  <si>
    <t>Gasoil</t>
  </si>
  <si>
    <t>2.2.1.8.01-Recolección de residuos</t>
  </si>
  <si>
    <t>Recoleccion de residuos</t>
  </si>
  <si>
    <t xml:space="preserve">Pagos Fondo 100 - 121 </t>
  </si>
  <si>
    <t>Alquileres de equipo de oficina y muebles</t>
  </si>
  <si>
    <t>2.7.2-INFRAESTRUCTURA</t>
  </si>
  <si>
    <t>2.3.7-COMBUSTIBLES, LUBRICANTES, PRODUCTOS QUÍMICOS Y CONEXOS</t>
  </si>
  <si>
    <t>2.2.7-SERVICIOS DE CONSERVACIÓN, REPARACIONES MENORES E INSTALACIONES TEMPORALES</t>
  </si>
  <si>
    <t>2.3.1-ALIMENTOS Y PRODUCTOS AGROFORESTALES</t>
  </si>
  <si>
    <t>2.2.2-PUBLICIDAD, IMPRESIÓN Y ENCUADERNACIÓN</t>
  </si>
  <si>
    <t>2.2.3-VIÁTICOS</t>
  </si>
  <si>
    <t>2.1.5-CONTRIBUCIONES A LA SEGURIDAD SOCIAL</t>
  </si>
  <si>
    <t>2.1.1-REMUNERACIONES</t>
  </si>
  <si>
    <t>2.2.8-OTROS SERVICIOS NO INCLUIDOS EN CONCEPTOS ANTERIORES</t>
  </si>
  <si>
    <t>2.3.9-PRODUCTOS Y ÚTILES VARIOS</t>
  </si>
  <si>
    <t>2.3.6-PRODUCTOS DE MINERALES, METÁLICOS Y NO METÁLICOS</t>
  </si>
  <si>
    <t>2.6.1-MOBILIARIO Y EQUIPO</t>
  </si>
  <si>
    <t>2.3.3-PAPEL, CARTÓN E IMPRESOS</t>
  </si>
  <si>
    <t>2.2.6-SEGUROS</t>
  </si>
  <si>
    <t>2.2.5-ALQUILERES Y RENTAS</t>
  </si>
  <si>
    <t>2.2.1-SERVICIOS BÁSICOS</t>
  </si>
  <si>
    <t>2.1.3-DIETAS Y GASTOS DE REPRESENTACIÓN</t>
  </si>
  <si>
    <t>2.1.2-SOBRESUELDOS</t>
  </si>
  <si>
    <t>2.2.8.7.04-Servicios de capacitación</t>
  </si>
  <si>
    <t>2.3.9.1.01-Útiles y materiales de limpieza e higiene</t>
  </si>
  <si>
    <t>2.3.7.1.01-Gasolina</t>
  </si>
  <si>
    <t>Tipo</t>
  </si>
  <si>
    <t/>
  </si>
  <si>
    <t>Organismos Financiadores</t>
  </si>
  <si>
    <t>Programa</t>
  </si>
  <si>
    <t>Actividad / Obra</t>
  </si>
  <si>
    <t>Ref CCP Concepto</t>
  </si>
  <si>
    <t>Ref CCP Cuenta</t>
  </si>
  <si>
    <t>Ref CCP Aux</t>
  </si>
  <si>
    <t>2.2.6.2.01-Seguro de bienes muebles</t>
  </si>
  <si>
    <t>2.2.8.5.01-Fumigación</t>
  </si>
  <si>
    <t>Mantenimiento y reparacion de equipos de transporte, traccion y elevacion</t>
  </si>
  <si>
    <t>2.2.4-TRANSPORTE Y ALMACENAJE</t>
  </si>
  <si>
    <t>2.2.4.4.01-Peaje</t>
  </si>
  <si>
    <t>2.7.1-OBRAS EN EDIFICACIONES</t>
  </si>
  <si>
    <t>2.7.1.2.01-Obras para edificación no residencial</t>
  </si>
  <si>
    <t>2.2.6.1.01-Seguro de bienes inmuebles e infraestructura</t>
  </si>
  <si>
    <t>Suplencias</t>
  </si>
  <si>
    <t>Gastos de representacion en el pais</t>
  </si>
  <si>
    <t>Energia electrica</t>
  </si>
  <si>
    <t>Peaje</t>
  </si>
  <si>
    <t>Obras para edificacion no residencial</t>
  </si>
  <si>
    <t>2.1.1.4.01-Sueldo Anual No. 13</t>
  </si>
  <si>
    <t>2.2.9.2.01-Servicios de alimentación</t>
  </si>
  <si>
    <t>2.2.9-OTRAS CONTRATACIONES DE SERVICIOS</t>
  </si>
  <si>
    <t>2.2.8.6.01-Eventos generales</t>
  </si>
  <si>
    <t>2.6.4.7.01-Equipo de elevación</t>
  </si>
  <si>
    <t>2.6.4-VEHÍCULOS Y EQUIPO DE TRANSPORTE, TRACCIÓN Y ELEVACIÓN</t>
  </si>
  <si>
    <t>2.2.2.2.01-Impresión, encuadernación y rotulación</t>
  </si>
  <si>
    <t>2.6.8.3.01-Programas de informática</t>
  </si>
  <si>
    <t>2.6.8-BIENES INTANGIBLES</t>
  </si>
  <si>
    <t>2.2.8.2.01-Comisiones y gastos</t>
  </si>
  <si>
    <t>2.1.2.2.10-Compensación por cumplimiento de indicadores del MAP</t>
  </si>
  <si>
    <t>2.1.1.5.03-Prestación laboral por desvinculación</t>
  </si>
  <si>
    <t>2.1.1.2.06-Jornales</t>
  </si>
  <si>
    <t>Sueldo anual No.13</t>
  </si>
  <si>
    <t>Compensacion por cumplimiento de indicadores del map</t>
  </si>
  <si>
    <t>Telefono local</t>
  </si>
  <si>
    <t>Agua</t>
  </si>
  <si>
    <t>Impresión, encuadernacion y rotulacion</t>
  </si>
  <si>
    <t>Comisiones y gastos</t>
  </si>
  <si>
    <t>Servicios de capacitacion</t>
  </si>
  <si>
    <t>Servicios de alimentacion</t>
  </si>
  <si>
    <t>Obras hidraulicas y sanitarias</t>
  </si>
  <si>
    <t>2.1.1.5.04-Proporción de vacaciones no disfrutadas</t>
  </si>
  <si>
    <t>2.2.5.1.01-Alquileres y rentas de edificaciones y locales</t>
  </si>
  <si>
    <t>2.2.5.8.01-Otros alquileres y arrendamientos por derechos de usos</t>
  </si>
  <si>
    <t>2.2.7.1.01-Reparaciones y mantenimientos menores en edificaciones</t>
  </si>
  <si>
    <t>2.2.7.2.07-Mantenimiento y reparación de equipos industriales y producción</t>
  </si>
  <si>
    <t>2.3.9.2.01-Útiles  y materiales de escritorio, oficina e informática</t>
  </si>
  <si>
    <t>2.3.9.8.02-Accesorios</t>
  </si>
  <si>
    <t>2.6.1.3.01-Equipos de tecnología de la información y comunicación</t>
  </si>
  <si>
    <t>2.6.1.4.01-Electrodomésticos</t>
  </si>
  <si>
    <t>2.6.6-EQUIPOS DE DEFENSA Y SEGURIDAD</t>
  </si>
  <si>
    <t>2.6.6.2.01-Equipos de seguridad</t>
  </si>
  <si>
    <t>2.3.9.2.02-Útiles y materiales  escolares y de enseñanzas</t>
  </si>
  <si>
    <t>2.3.5-CUERO, CAUCHO Y PLÁSTICO</t>
  </si>
  <si>
    <t>2.3.5.3.01-Llantas y neumáticos</t>
  </si>
  <si>
    <t>2.6.9-EDIFICIOS, ESTRUCTURAS, TIERRAS, TERRENOS Y OBJETOS DE VALOR</t>
  </si>
  <si>
    <t>2.6.9.3.01-Terrenos urbanos sin mejoras</t>
  </si>
  <si>
    <t>2.3.3.2.01-Papel y cartón</t>
  </si>
  <si>
    <t>2.3.1.3.03-Productos forestales</t>
  </si>
  <si>
    <t xml:space="preserve">             Ingresos y Egresos del 1ro. al 31 de Diciembre 2023</t>
  </si>
  <si>
    <t>Lib. 7323-1</t>
  </si>
  <si>
    <t>Lib. 7324-1</t>
  </si>
  <si>
    <t>Ingreso para cubrir Gasto de Capital, Correspondiente al Mes de Diciembre 2023.</t>
  </si>
  <si>
    <t>Ingreso para Servicios Personales y Gastos Operacionales, Correspondiente al Mes de Diciembre 2023.</t>
  </si>
  <si>
    <t>Jornales</t>
  </si>
  <si>
    <t>Prestacion laboral por desvinculacion</t>
  </si>
  <si>
    <t>Proporcion de vacaciones no disfrutadas</t>
  </si>
  <si>
    <t>Otros alquileres y arrendamientos por derechos de usos</t>
  </si>
  <si>
    <t>Mantenimiento y reparacion de equipos industriales y produccion</t>
  </si>
  <si>
    <t>Eventos generales</t>
  </si>
  <si>
    <t>Productos forestales</t>
  </si>
  <si>
    <t>Papel y carton</t>
  </si>
  <si>
    <t>Productos metalicos</t>
  </si>
  <si>
    <t>Utiles y materiales de limpieza e higiene</t>
  </si>
  <si>
    <t>Utiles y materiales de escritorio, oficina e informatica</t>
  </si>
  <si>
    <t>Utiles y materiales escolares y de enseñanzas</t>
  </si>
  <si>
    <t>Accesorios</t>
  </si>
  <si>
    <t>Equipo de tecnologia de la informacion y comunicación</t>
  </si>
  <si>
    <t>Programas de informatica</t>
  </si>
  <si>
    <t>Terrenos urbanos sin mejoras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</si>
</sst>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indexed="8"/>
      <name val="Arial"/>
      <family val="2"/>
    </font>
    <font>
      <i/>
      <sz val="22"/>
      <color theme="1"/>
      <name val="Arial"/>
      <family val="2"/>
    </font>
    <font>
      <i/>
      <sz val="22"/>
      <name val="Arial"/>
      <family val="2"/>
    </font>
    <font>
      <b/>
      <i/>
      <sz val="22"/>
      <name val="Arial"/>
      <family val="2"/>
    </font>
    <font>
      <b/>
      <sz val="22"/>
      <name val="Arial"/>
      <family val="2"/>
    </font>
    <font>
      <sz val="22"/>
      <color theme="1"/>
      <name val="Arial"/>
      <family val="2"/>
    </font>
    <font>
      <sz val="22"/>
      <name val="Arial"/>
      <family val="2"/>
    </font>
    <font>
      <sz val="10"/>
      <name val="Arial"/>
      <family val="2"/>
    </font>
    <font>
      <b/>
      <u val="singleAccounting"/>
      <sz val="22"/>
      <color theme="1"/>
      <name val="Arial"/>
      <family val="2"/>
    </font>
    <font>
      <b/>
      <u val="singleAccounting"/>
      <sz val="22"/>
      <name val="Arial"/>
      <family val="2"/>
    </font>
    <font>
      <b/>
      <sz val="22"/>
      <color theme="1"/>
      <name val="Arial"/>
      <family val="2"/>
    </font>
    <font>
      <sz val="22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2"/>
      <color indexed="8"/>
      <name val="Calibri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0" fontId="3" fillId="0" borderId="0" xfId="0" applyFont="1"/>
    <xf numFmtId="0" fontId="4" fillId="3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5" fillId="3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right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 wrapText="1"/>
    </xf>
    <xf numFmtId="4" fontId="6" fillId="3" borderId="7" xfId="0" applyNumberFormat="1" applyFont="1" applyFill="1" applyBorder="1" applyAlignment="1">
      <alignment horizontal="right" vertical="center"/>
    </xf>
    <xf numFmtId="0" fontId="6" fillId="0" borderId="1" xfId="0" applyFont="1" applyBorder="1"/>
    <xf numFmtId="14" fontId="4" fillId="0" borderId="1" xfId="0" applyNumberFormat="1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43" fontId="4" fillId="0" borderId="1" xfId="1" applyFont="1" applyFill="1" applyBorder="1"/>
    <xf numFmtId="14" fontId="7" fillId="0" borderId="1" xfId="0" applyNumberFormat="1" applyFont="1" applyBorder="1"/>
    <xf numFmtId="0" fontId="7" fillId="0" borderId="1" xfId="0" applyFont="1" applyBorder="1" applyAlignment="1">
      <alignment horizontal="center"/>
    </xf>
    <xf numFmtId="0" fontId="8" fillId="3" borderId="1" xfId="0" applyFont="1" applyFill="1" applyBorder="1" applyAlignment="1">
      <alignment horizontal="left" vertical="center"/>
    </xf>
    <xf numFmtId="4" fontId="2" fillId="0" borderId="1" xfId="0" applyNumberFormat="1" applyFont="1" applyBorder="1"/>
    <xf numFmtId="0" fontId="8" fillId="0" borderId="1" xfId="0" applyFont="1" applyBorder="1" applyAlignment="1">
      <alignment horizontal="center"/>
    </xf>
    <xf numFmtId="43" fontId="8" fillId="0" borderId="1" xfId="1" applyFont="1" applyFill="1" applyBorder="1"/>
    <xf numFmtId="0" fontId="8" fillId="0" borderId="1" xfId="0" applyFont="1" applyBorder="1"/>
    <xf numFmtId="14" fontId="8" fillId="0" borderId="1" xfId="0" applyNumberFormat="1" applyFont="1" applyBorder="1"/>
    <xf numFmtId="0" fontId="6" fillId="0" borderId="1" xfId="0" applyFont="1" applyBorder="1" applyAlignment="1">
      <alignment horizontal="right"/>
    </xf>
    <xf numFmtId="43" fontId="6" fillId="0" borderId="1" xfId="2" applyNumberFormat="1" applyFont="1" applyFill="1" applyBorder="1"/>
    <xf numFmtId="43" fontId="8" fillId="0" borderId="1" xfId="2" applyNumberFormat="1" applyFont="1" applyFill="1" applyBorder="1"/>
    <xf numFmtId="49" fontId="2" fillId="0" borderId="1" xfId="0" applyNumberFormat="1" applyFont="1" applyBorder="1" applyAlignment="1">
      <alignment horizontal="right"/>
    </xf>
    <xf numFmtId="0" fontId="2" fillId="0" borderId="1" xfId="0" applyFont="1" applyBorder="1"/>
    <xf numFmtId="43" fontId="2" fillId="3" borderId="1" xfId="1" applyFont="1" applyFill="1" applyBorder="1" applyAlignment="1">
      <alignment horizontal="right"/>
    </xf>
    <xf numFmtId="43" fontId="8" fillId="3" borderId="1" xfId="1" applyFont="1" applyFill="1" applyBorder="1"/>
    <xf numFmtId="43" fontId="2" fillId="0" borderId="1" xfId="1" applyFont="1" applyFill="1" applyBorder="1" applyAlignment="1">
      <alignment horizontal="right"/>
    </xf>
    <xf numFmtId="43" fontId="10" fillId="0" borderId="1" xfId="0" applyNumberFormat="1" applyFont="1" applyBorder="1"/>
    <xf numFmtId="43" fontId="11" fillId="0" borderId="1" xfId="0" applyNumberFormat="1" applyFont="1" applyBorder="1"/>
    <xf numFmtId="43" fontId="6" fillId="0" borderId="1" xfId="1" applyFont="1" applyFill="1" applyBorder="1"/>
    <xf numFmtId="43" fontId="11" fillId="0" borderId="1" xfId="2" applyNumberFormat="1" applyFont="1" applyFill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43" fontId="8" fillId="0" borderId="0" xfId="2" applyNumberFormat="1" applyFont="1" applyFill="1" applyBorder="1"/>
    <xf numFmtId="43" fontId="6" fillId="0" borderId="0" xfId="2" applyNumberFormat="1" applyFont="1" applyFill="1" applyBorder="1"/>
    <xf numFmtId="0" fontId="12" fillId="0" borderId="0" xfId="0" applyFont="1"/>
    <xf numFmtId="0" fontId="1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8" xfId="0" applyFont="1" applyBorder="1"/>
    <xf numFmtId="0" fontId="13" fillId="0" borderId="0" xfId="0" applyFont="1"/>
    <xf numFmtId="0" fontId="7" fillId="0" borderId="0" xfId="0" applyFont="1"/>
    <xf numFmtId="49" fontId="2" fillId="0" borderId="9" xfId="0" applyNumberFormat="1" applyFont="1" applyBorder="1" applyAlignment="1">
      <alignment horizontal="right"/>
    </xf>
    <xf numFmtId="14" fontId="8" fillId="0" borderId="1" xfId="0" applyNumberFormat="1" applyFont="1" applyBorder="1" applyAlignment="1">
      <alignment horizontal="right"/>
    </xf>
    <xf numFmtId="0" fontId="14" fillId="0" borderId="1" xfId="0" applyFont="1" applyBorder="1"/>
    <xf numFmtId="43" fontId="15" fillId="0" borderId="0" xfId="0" applyNumberFormat="1" applyFont="1"/>
    <xf numFmtId="49" fontId="16" fillId="2" borderId="1" xfId="0" applyNumberFormat="1" applyFont="1" applyFill="1" applyBorder="1" applyAlignment="1">
      <alignment horizontal="left"/>
    </xf>
    <xf numFmtId="43" fontId="17" fillId="2" borderId="1" xfId="1" applyFont="1" applyFill="1" applyBorder="1" applyAlignment="1"/>
    <xf numFmtId="43" fontId="17" fillId="2" borderId="1" xfId="1" applyFont="1" applyFill="1" applyBorder="1" applyAlignment="1">
      <alignment horizontal="left"/>
    </xf>
    <xf numFmtId="43" fontId="17" fillId="5" borderId="0" xfId="1" applyFont="1" applyFill="1" applyAlignment="1"/>
    <xf numFmtId="43" fontId="17" fillId="5" borderId="0" xfId="1" applyFont="1" applyFill="1" applyAlignment="1">
      <alignment horizontal="right"/>
    </xf>
    <xf numFmtId="43" fontId="18" fillId="0" borderId="0" xfId="1" applyFont="1" applyAlignment="1"/>
    <xf numFmtId="43" fontId="18" fillId="0" borderId="0" xfId="1" applyFont="1" applyAlignment="1">
      <alignment horizontal="right"/>
    </xf>
    <xf numFmtId="0" fontId="0" fillId="0" borderId="1" xfId="0" applyBorder="1"/>
    <xf numFmtId="43" fontId="15" fillId="0" borderId="1" xfId="0" applyNumberFormat="1" applyFont="1" applyBorder="1"/>
    <xf numFmtId="0" fontId="15" fillId="0" borderId="1" xfId="0" applyFont="1" applyBorder="1"/>
    <xf numFmtId="0" fontId="20" fillId="0" borderId="1" xfId="0" applyFont="1" applyBorder="1"/>
    <xf numFmtId="43" fontId="19" fillId="0" borderId="1" xfId="1" applyFont="1" applyBorder="1" applyAlignment="1"/>
    <xf numFmtId="43" fontId="19" fillId="0" borderId="1" xfId="1" applyFont="1" applyBorder="1" applyAlignment="1">
      <alignment horizontal="right"/>
    </xf>
    <xf numFmtId="0" fontId="12" fillId="0" borderId="0" xfId="0" applyFont="1" applyAlignment="1">
      <alignment horizontal="left"/>
    </xf>
    <xf numFmtId="0" fontId="5" fillId="3" borderId="0" xfId="0" applyFont="1" applyFill="1" applyAlignment="1">
      <alignment horizontal="center" vertical="center"/>
    </xf>
    <xf numFmtId="0" fontId="5" fillId="4" borderId="2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 vertical="center" wrapText="1"/>
    </xf>
  </cellXfs>
  <cellStyles count="3">
    <cellStyle name="Millares" xfId="1" builtinId="3"/>
    <cellStyle name="Millares 2" xfId="2" xr:uid="{8799F42E-8E34-4589-81F7-488520968214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1943100</xdr:colOff>
      <xdr:row>1</xdr:row>
      <xdr:rowOff>320791</xdr:rowOff>
    </xdr:from>
    <xdr:ext cx="3467100" cy="2974859"/>
    <xdr:pic>
      <xdr:nvPicPr>
        <xdr:cNvPr id="30" name="Imagen 29">
          <a:extLst>
            <a:ext uri="{FF2B5EF4-FFF2-40B4-BE49-F238E27FC236}">
              <a16:creationId xmlns:a16="http://schemas.microsoft.com/office/drawing/2014/main" id="{D74D2A1B-ACAF-47DB-ADFA-597FDA158DB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973800" y="320791"/>
          <a:ext cx="3467100" cy="2974859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4</xdr:row>
      <xdr:rowOff>123825</xdr:rowOff>
    </xdr:from>
    <xdr:ext cx="304800" cy="209550"/>
    <xdr:sp macro="" textlink="">
      <xdr:nvSpPr>
        <xdr:cNvPr id="31" name="AutoShape 1" descr="Resultado de imagen para escudo dominicano">
          <a:extLst>
            <a:ext uri="{FF2B5EF4-FFF2-40B4-BE49-F238E27FC236}">
              <a16:creationId xmlns:a16="http://schemas.microsoft.com/office/drawing/2014/main" id="{6B847776-739A-474D-A622-CCD8C41B346D}"/>
            </a:ext>
          </a:extLst>
        </xdr:cNvPr>
        <xdr:cNvSpPr>
          <a:spLocks noChangeAspect="1" noChangeArrowheads="1"/>
        </xdr:cNvSpPr>
      </xdr:nvSpPr>
      <xdr:spPr bwMode="auto">
        <a:xfrm>
          <a:off x="0" y="12096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96</xdr:row>
      <xdr:rowOff>190499</xdr:rowOff>
    </xdr:from>
    <xdr:ext cx="762000" cy="428625"/>
    <xdr:sp macro="" textlink="">
      <xdr:nvSpPr>
        <xdr:cNvPr id="32" name="AutoShape 3" descr="Resultado de imagen para escudo dominicano">
          <a:extLst>
            <a:ext uri="{FF2B5EF4-FFF2-40B4-BE49-F238E27FC236}">
              <a16:creationId xmlns:a16="http://schemas.microsoft.com/office/drawing/2014/main" id="{6DCBA376-3645-49C9-BC67-1D9F2EA3F0A5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28625"/>
        </a:xfrm>
        <a:prstGeom prst="rect">
          <a:avLst/>
        </a:prstGeom>
        <a:noFill/>
      </xdr:spPr>
    </xdr:sp>
    <xdr:clientData/>
  </xdr:oneCellAnchor>
  <xdr:oneCellAnchor>
    <xdr:from>
      <xdr:col>1</xdr:col>
      <xdr:colOff>409573</xdr:colOff>
      <xdr:row>1</xdr:row>
      <xdr:rowOff>66675</xdr:rowOff>
    </xdr:from>
    <xdr:ext cx="3209927" cy="2886075"/>
    <xdr:pic>
      <xdr:nvPicPr>
        <xdr:cNvPr id="33" name="4 Imagen" descr="Resultado de imagen para IMAGEN DE ESCUDO DOMINICANO QUE SE PUEDA PEGAR Y COPIAR">
          <a:extLst>
            <a:ext uri="{FF2B5EF4-FFF2-40B4-BE49-F238E27FC236}">
              <a16:creationId xmlns:a16="http://schemas.microsoft.com/office/drawing/2014/main" id="{E6BC263F-3DB9-43B4-9549-B5702DC47CD5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04998" y="66675"/>
          <a:ext cx="3209927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4" name="AutoShape 1" descr="Resultado de imagen para escudo dominicano">
          <a:extLst>
            <a:ext uri="{FF2B5EF4-FFF2-40B4-BE49-F238E27FC236}">
              <a16:creationId xmlns:a16="http://schemas.microsoft.com/office/drawing/2014/main" id="{1D523F00-FF6B-4C46-996A-F66A4013F4E9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96</xdr:row>
      <xdr:rowOff>190499</xdr:rowOff>
    </xdr:from>
    <xdr:ext cx="762000" cy="457200"/>
    <xdr:sp macro="" textlink="">
      <xdr:nvSpPr>
        <xdr:cNvPr id="35" name="AutoShape 3" descr="Resultado de imagen para escudo dominicano">
          <a:extLst>
            <a:ext uri="{FF2B5EF4-FFF2-40B4-BE49-F238E27FC236}">
              <a16:creationId xmlns:a16="http://schemas.microsoft.com/office/drawing/2014/main" id="{508EDCE4-563B-4702-A044-B8507E553853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6</xdr:row>
      <xdr:rowOff>0</xdr:rowOff>
    </xdr:from>
    <xdr:ext cx="304800" cy="257175"/>
    <xdr:sp macro="" textlink="">
      <xdr:nvSpPr>
        <xdr:cNvPr id="36" name="AutoShape 1" descr="Resultado de imagen para escudo dominicano">
          <a:extLst>
            <a:ext uri="{FF2B5EF4-FFF2-40B4-BE49-F238E27FC236}">
              <a16:creationId xmlns:a16="http://schemas.microsoft.com/office/drawing/2014/main" id="{1D54133A-3420-4770-8C60-7C7C21BC9C18}"/>
            </a:ext>
          </a:extLst>
        </xdr:cNvPr>
        <xdr:cNvSpPr>
          <a:spLocks noChangeAspect="1" noChangeArrowheads="1"/>
        </xdr:cNvSpPr>
      </xdr:nvSpPr>
      <xdr:spPr bwMode="auto">
        <a:xfrm>
          <a:off x="4524375" y="1809750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96</xdr:row>
      <xdr:rowOff>190499</xdr:rowOff>
    </xdr:from>
    <xdr:ext cx="762000" cy="457200"/>
    <xdr:sp macro="" textlink="">
      <xdr:nvSpPr>
        <xdr:cNvPr id="37" name="AutoShape 3" descr="Resultado de imagen para escudo dominicano">
          <a:extLst>
            <a:ext uri="{FF2B5EF4-FFF2-40B4-BE49-F238E27FC236}">
              <a16:creationId xmlns:a16="http://schemas.microsoft.com/office/drawing/2014/main" id="{5F0F70D5-35D5-4779-8BE6-67AD442666BC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57200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6</xdr:row>
      <xdr:rowOff>114300</xdr:rowOff>
    </xdr:from>
    <xdr:ext cx="304800" cy="304800"/>
    <xdr:sp macro="" textlink="">
      <xdr:nvSpPr>
        <xdr:cNvPr id="38" name="AutoShape 1" descr="Resultado de imagen para escudo dominicano">
          <a:extLst>
            <a:ext uri="{FF2B5EF4-FFF2-40B4-BE49-F238E27FC236}">
              <a16:creationId xmlns:a16="http://schemas.microsoft.com/office/drawing/2014/main" id="{75D1A327-E284-413D-9717-7777E8CDB33E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1924050"/>
          <a:ext cx="304800" cy="30480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96</xdr:row>
      <xdr:rowOff>190499</xdr:rowOff>
    </xdr:from>
    <xdr:ext cx="762000" cy="485775"/>
    <xdr:sp macro="" textlink="">
      <xdr:nvSpPr>
        <xdr:cNvPr id="39" name="AutoShape 3" descr="Resultado de imagen para escudo dominicano">
          <a:extLst>
            <a:ext uri="{FF2B5EF4-FFF2-40B4-BE49-F238E27FC236}">
              <a16:creationId xmlns:a16="http://schemas.microsoft.com/office/drawing/2014/main" id="{BCACAA0C-83ED-4790-85A4-64E620FC974E}"/>
            </a:ext>
          </a:extLst>
        </xdr:cNvPr>
        <xdr:cNvSpPr>
          <a:spLocks noChangeAspect="1" noChangeArrowheads="1"/>
        </xdr:cNvSpPr>
      </xdr:nvSpPr>
      <xdr:spPr bwMode="auto">
        <a:xfrm>
          <a:off x="4524375" y="50720624"/>
          <a:ext cx="762000" cy="485775"/>
        </a:xfrm>
        <a:prstGeom prst="rect">
          <a:avLst/>
        </a:prstGeom>
        <a:noFill/>
      </xdr:spPr>
    </xdr:sp>
    <xdr:clientData/>
  </xdr:oneCellAnchor>
  <xdr:oneCellAnchor>
    <xdr:from>
      <xdr:col>0</xdr:col>
      <xdr:colOff>0</xdr:colOff>
      <xdr:row>83</xdr:row>
      <xdr:rowOff>0</xdr:rowOff>
    </xdr:from>
    <xdr:ext cx="304800" cy="209550"/>
    <xdr:sp macro="" textlink="">
      <xdr:nvSpPr>
        <xdr:cNvPr id="40" name="AutoShape 1" descr="Resultado de imagen para escudo dominicano">
          <a:extLst>
            <a:ext uri="{FF2B5EF4-FFF2-40B4-BE49-F238E27FC236}">
              <a16:creationId xmlns:a16="http://schemas.microsoft.com/office/drawing/2014/main" id="{F4E07BAB-F0CB-4A35-BBE5-49083F71FD3B}"/>
            </a:ext>
          </a:extLst>
        </xdr:cNvPr>
        <xdr:cNvSpPr>
          <a:spLocks noChangeAspect="1" noChangeArrowheads="1"/>
        </xdr:cNvSpPr>
      </xdr:nvSpPr>
      <xdr:spPr bwMode="auto">
        <a:xfrm>
          <a:off x="0" y="45824775"/>
          <a:ext cx="304800" cy="209550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57175"/>
    <xdr:sp macro="" textlink="">
      <xdr:nvSpPr>
        <xdr:cNvPr id="41" name="AutoShape 1" descr="Resultado de imagen para escudo dominicano">
          <a:extLst>
            <a:ext uri="{FF2B5EF4-FFF2-40B4-BE49-F238E27FC236}">
              <a16:creationId xmlns:a16="http://schemas.microsoft.com/office/drawing/2014/main" id="{AD88CECB-800B-4004-B279-184A1342D9A1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3</xdr:col>
      <xdr:colOff>0</xdr:colOff>
      <xdr:row>83</xdr:row>
      <xdr:rowOff>0</xdr:rowOff>
    </xdr:from>
    <xdr:ext cx="304800" cy="257175"/>
    <xdr:sp macro="" textlink="">
      <xdr:nvSpPr>
        <xdr:cNvPr id="42" name="AutoShape 1" descr="Resultado de imagen para escudo dominicano">
          <a:extLst>
            <a:ext uri="{FF2B5EF4-FFF2-40B4-BE49-F238E27FC236}">
              <a16:creationId xmlns:a16="http://schemas.microsoft.com/office/drawing/2014/main" id="{AAE6353C-9165-4AC0-98B9-4173BD924E96}"/>
            </a:ext>
          </a:extLst>
        </xdr:cNvPr>
        <xdr:cNvSpPr>
          <a:spLocks noChangeAspect="1" noChangeArrowheads="1"/>
        </xdr:cNvSpPr>
      </xdr:nvSpPr>
      <xdr:spPr bwMode="auto">
        <a:xfrm>
          <a:off x="4524375" y="45824775"/>
          <a:ext cx="304800" cy="257175"/>
        </a:xfrm>
        <a:prstGeom prst="rect">
          <a:avLst/>
        </a:prstGeom>
        <a:noFill/>
      </xdr:spPr>
    </xdr:sp>
    <xdr:clientData/>
  </xdr:oneCellAnchor>
  <xdr:oneCellAnchor>
    <xdr:from>
      <xdr:col>5</xdr:col>
      <xdr:colOff>561975</xdr:colOff>
      <xdr:row>83</xdr:row>
      <xdr:rowOff>0</xdr:rowOff>
    </xdr:from>
    <xdr:ext cx="304800" cy="304800"/>
    <xdr:sp macro="" textlink="">
      <xdr:nvSpPr>
        <xdr:cNvPr id="43" name="AutoShape 1" descr="Resultado de imagen para escudo dominicano">
          <a:extLst>
            <a:ext uri="{FF2B5EF4-FFF2-40B4-BE49-F238E27FC236}">
              <a16:creationId xmlns:a16="http://schemas.microsoft.com/office/drawing/2014/main" id="{2AB3206F-8E2F-4B62-A176-5AC8B563652F}"/>
            </a:ext>
          </a:extLst>
        </xdr:cNvPr>
        <xdr:cNvSpPr>
          <a:spLocks noChangeAspect="1" noChangeArrowheads="1"/>
        </xdr:cNvSpPr>
      </xdr:nvSpPr>
      <xdr:spPr bwMode="auto">
        <a:xfrm>
          <a:off x="19792950" y="45824775"/>
          <a:ext cx="304800" cy="304800"/>
        </a:xfrm>
        <a:prstGeom prst="rect">
          <a:avLst/>
        </a:prstGeom>
        <a:noFill/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66FBE8-A890-445C-A721-F38F089889F0}">
  <sheetPr>
    <pageSetUpPr fitToPage="1"/>
  </sheetPr>
  <dimension ref="A1:H104"/>
  <sheetViews>
    <sheetView tabSelected="1" workbookViewId="0"/>
  </sheetViews>
  <sheetFormatPr baseColWidth="10" defaultRowHeight="15" x14ac:dyDescent="0.25"/>
  <cols>
    <col min="1" max="1" width="26.5703125" customWidth="1"/>
    <col min="2" max="2" width="23.140625" customWidth="1"/>
    <col min="3" max="3" width="26.140625" customWidth="1"/>
    <col min="4" max="4" width="194.140625" customWidth="1"/>
    <col min="5" max="5" width="34.140625" customWidth="1"/>
    <col min="6" max="6" width="35.85546875" customWidth="1"/>
    <col min="7" max="7" width="35.42578125" customWidth="1"/>
  </cols>
  <sheetData>
    <row r="1" spans="1:8" ht="28.5" x14ac:dyDescent="0.45">
      <c r="A1" s="52"/>
      <c r="B1" s="52"/>
      <c r="C1" s="52"/>
      <c r="D1" s="52"/>
      <c r="E1" s="52"/>
      <c r="F1" s="52"/>
      <c r="G1" s="52"/>
      <c r="H1" s="51"/>
    </row>
    <row r="2" spans="1:8" ht="28.5" x14ac:dyDescent="0.45">
      <c r="A2" s="45" t="s">
        <v>45</v>
      </c>
      <c r="B2" s="1"/>
      <c r="C2" s="1"/>
      <c r="D2" s="1"/>
      <c r="E2" s="1"/>
      <c r="F2" s="1"/>
      <c r="G2" s="1"/>
      <c r="H2" s="51"/>
    </row>
    <row r="3" spans="1:8" ht="28.5" x14ac:dyDescent="0.45">
      <c r="A3" s="1"/>
      <c r="B3" s="1"/>
      <c r="C3" s="1"/>
      <c r="D3" s="1"/>
      <c r="E3" s="1"/>
      <c r="F3" s="1"/>
      <c r="G3" s="1"/>
      <c r="H3" s="51"/>
    </row>
    <row r="4" spans="1:8" ht="28.5" x14ac:dyDescent="0.45">
      <c r="A4" s="1"/>
      <c r="B4" s="1"/>
      <c r="C4" s="1"/>
      <c r="D4" s="1"/>
      <c r="E4" s="1"/>
      <c r="F4" s="1"/>
      <c r="G4" s="1"/>
      <c r="H4" s="51"/>
    </row>
    <row r="5" spans="1:8" ht="28.5" x14ac:dyDescent="0.45">
      <c r="A5" s="2"/>
      <c r="B5" s="3"/>
      <c r="C5" s="4"/>
      <c r="D5" s="4"/>
      <c r="E5" s="4"/>
      <c r="F5" s="3"/>
      <c r="G5" s="5"/>
      <c r="H5" s="51"/>
    </row>
    <row r="6" spans="1:8" ht="28.5" x14ac:dyDescent="0.45">
      <c r="A6" s="1"/>
      <c r="B6" s="1"/>
      <c r="C6" s="1"/>
      <c r="D6" s="71" t="s">
        <v>30</v>
      </c>
      <c r="E6" s="71"/>
      <c r="F6" s="4"/>
      <c r="G6" s="4"/>
      <c r="H6" s="51"/>
    </row>
    <row r="7" spans="1:8" ht="28.5" x14ac:dyDescent="0.45">
      <c r="A7" s="6"/>
      <c r="B7" s="6"/>
      <c r="C7" s="6"/>
      <c r="D7" s="6"/>
      <c r="E7" s="6"/>
      <c r="F7" s="6"/>
      <c r="G7" s="6"/>
      <c r="H7" s="51"/>
    </row>
    <row r="8" spans="1:8" ht="26.25" customHeight="1" x14ac:dyDescent="0.45">
      <c r="A8" s="1"/>
      <c r="B8" s="1"/>
      <c r="C8" s="1"/>
      <c r="D8" s="71" t="s">
        <v>31</v>
      </c>
      <c r="E8" s="71"/>
      <c r="F8" s="4"/>
      <c r="G8" s="4"/>
      <c r="H8" s="51"/>
    </row>
    <row r="9" spans="1:8" ht="24" customHeight="1" x14ac:dyDescent="0.45">
      <c r="A9" s="6"/>
      <c r="B9" s="6"/>
      <c r="C9" s="6"/>
      <c r="D9" s="7"/>
      <c r="E9" s="6"/>
      <c r="F9" s="6"/>
      <c r="G9" s="6"/>
      <c r="H9" s="51"/>
    </row>
    <row r="10" spans="1:8" ht="24.75" customHeight="1" x14ac:dyDescent="0.45">
      <c r="A10" s="6"/>
      <c r="B10" s="6" t="s">
        <v>32</v>
      </c>
      <c r="C10" s="6"/>
      <c r="D10" s="71" t="s">
        <v>175</v>
      </c>
      <c r="E10" s="71"/>
      <c r="F10" s="4"/>
      <c r="G10" s="6"/>
      <c r="H10" s="51"/>
    </row>
    <row r="11" spans="1:8" ht="25.5" customHeight="1" x14ac:dyDescent="0.45">
      <c r="A11" s="6"/>
      <c r="B11" s="6"/>
      <c r="C11" s="6"/>
      <c r="D11" s="6"/>
      <c r="E11" s="4"/>
      <c r="F11" s="4"/>
      <c r="G11" s="6"/>
      <c r="H11" s="51"/>
    </row>
    <row r="12" spans="1:8" ht="44.25" customHeight="1" x14ac:dyDescent="0.45">
      <c r="A12" s="6"/>
      <c r="B12" s="6"/>
      <c r="C12" s="6"/>
      <c r="D12" s="6"/>
      <c r="E12" s="4"/>
      <c r="F12" s="4"/>
      <c r="G12" s="6"/>
      <c r="H12" s="51"/>
    </row>
    <row r="13" spans="1:8" ht="39" customHeight="1" x14ac:dyDescent="0.45">
      <c r="A13" s="5"/>
      <c r="B13" s="5"/>
      <c r="C13" s="5"/>
      <c r="D13" s="5"/>
      <c r="E13" s="5"/>
      <c r="F13" s="5"/>
      <c r="G13" s="5"/>
      <c r="H13" s="51"/>
    </row>
    <row r="14" spans="1:8" ht="28.5" x14ac:dyDescent="0.45">
      <c r="A14" s="72"/>
      <c r="B14" s="75" t="s">
        <v>33</v>
      </c>
      <c r="C14" s="75"/>
      <c r="D14" s="75"/>
      <c r="E14" s="9"/>
      <c r="F14" s="75"/>
      <c r="G14" s="75"/>
      <c r="H14" s="51"/>
    </row>
    <row r="15" spans="1:8" ht="28.5" x14ac:dyDescent="0.45">
      <c r="A15" s="73"/>
      <c r="B15" s="76" t="s">
        <v>34</v>
      </c>
      <c r="C15" s="76"/>
      <c r="D15" s="10"/>
      <c r="E15" s="10"/>
      <c r="F15" s="76" t="s">
        <v>35</v>
      </c>
      <c r="G15" s="76"/>
      <c r="H15" s="51"/>
    </row>
    <row r="16" spans="1:8" ht="29.25" thickBot="1" x14ac:dyDescent="0.5">
      <c r="A16" s="74"/>
      <c r="B16" s="11" t="s">
        <v>36</v>
      </c>
      <c r="C16" s="11" t="s">
        <v>37</v>
      </c>
      <c r="D16" s="11" t="s">
        <v>38</v>
      </c>
      <c r="E16" s="12" t="s">
        <v>39</v>
      </c>
      <c r="F16" s="11" t="s">
        <v>40</v>
      </c>
      <c r="G16" s="11" t="s">
        <v>41</v>
      </c>
      <c r="H16" s="51"/>
    </row>
    <row r="17" spans="1:8" ht="55.5" x14ac:dyDescent="0.45">
      <c r="A17" s="8" t="s">
        <v>42</v>
      </c>
      <c r="B17" s="13"/>
      <c r="C17" s="13" t="s">
        <v>43</v>
      </c>
      <c r="D17" s="13" t="s">
        <v>44</v>
      </c>
      <c r="E17" s="13"/>
      <c r="F17" s="13"/>
      <c r="G17" s="14">
        <v>-237146191.19999999</v>
      </c>
      <c r="H17" s="51"/>
    </row>
    <row r="18" spans="1:8" ht="28.5" x14ac:dyDescent="0.45">
      <c r="A18" s="15" t="s">
        <v>34</v>
      </c>
      <c r="B18" s="16"/>
      <c r="C18" s="17"/>
      <c r="D18" s="18"/>
      <c r="E18" s="19"/>
      <c r="F18" s="19"/>
      <c r="G18" s="19"/>
      <c r="H18" s="51"/>
    </row>
    <row r="19" spans="1:8" ht="28.5" x14ac:dyDescent="0.45">
      <c r="A19" s="15"/>
      <c r="B19" s="20">
        <v>45274</v>
      </c>
      <c r="C19" s="21" t="s">
        <v>176</v>
      </c>
      <c r="D19" s="22" t="s">
        <v>179</v>
      </c>
      <c r="E19" s="23">
        <v>148687410.81</v>
      </c>
      <c r="F19" s="19"/>
      <c r="G19" s="19"/>
      <c r="H19" s="51"/>
    </row>
    <row r="20" spans="1:8" ht="28.5" x14ac:dyDescent="0.45">
      <c r="A20" s="15"/>
      <c r="B20" s="54">
        <v>45274</v>
      </c>
      <c r="C20" s="24" t="s">
        <v>177</v>
      </c>
      <c r="D20" s="22" t="s">
        <v>178</v>
      </c>
      <c r="E20" s="25">
        <v>8333333.3300000001</v>
      </c>
      <c r="F20" s="19"/>
      <c r="G20" s="19"/>
      <c r="H20" s="51"/>
    </row>
    <row r="21" spans="1:8" ht="28.5" x14ac:dyDescent="0.45">
      <c r="A21" s="26" t="s">
        <v>45</v>
      </c>
      <c r="B21" s="27"/>
      <c r="C21" s="24"/>
      <c r="D21" s="28" t="s">
        <v>46</v>
      </c>
      <c r="E21" s="29">
        <f>SUM(E19:E20)</f>
        <v>157020744.14000002</v>
      </c>
      <c r="F21" s="29">
        <f>E21</f>
        <v>157020744.14000002</v>
      </c>
      <c r="G21" s="29">
        <f>E21+G17</f>
        <v>-80125447.059999973</v>
      </c>
      <c r="H21" s="51"/>
    </row>
    <row r="22" spans="1:8" ht="28.5" x14ac:dyDescent="0.45">
      <c r="A22" s="26"/>
      <c r="B22" s="27"/>
      <c r="C22" s="24"/>
      <c r="D22" s="28"/>
      <c r="E22" s="29"/>
      <c r="F22" s="29"/>
      <c r="G22" s="29"/>
      <c r="H22" s="51"/>
    </row>
    <row r="23" spans="1:8" ht="28.5" x14ac:dyDescent="0.45">
      <c r="A23" s="26"/>
      <c r="B23" s="27"/>
      <c r="C23" s="24"/>
      <c r="D23" s="28"/>
      <c r="E23" s="30"/>
      <c r="F23" s="30"/>
      <c r="G23" s="29"/>
      <c r="H23" s="51"/>
    </row>
    <row r="24" spans="1:8" ht="28.5" x14ac:dyDescent="0.45">
      <c r="A24" s="26"/>
      <c r="B24" s="27"/>
      <c r="C24" s="24"/>
      <c r="D24" s="31" t="s">
        <v>47</v>
      </c>
      <c r="E24" s="30">
        <v>64517162.789999999</v>
      </c>
      <c r="F24" s="32"/>
      <c r="G24" s="33"/>
      <c r="H24" s="51"/>
    </row>
    <row r="25" spans="1:8" ht="28.5" x14ac:dyDescent="0.45">
      <c r="A25" s="26"/>
      <c r="B25" s="27"/>
      <c r="C25" s="24"/>
      <c r="D25" s="31" t="s">
        <v>130</v>
      </c>
      <c r="E25" s="30">
        <v>185000</v>
      </c>
      <c r="F25" s="32"/>
      <c r="G25" s="33"/>
      <c r="H25" s="51"/>
    </row>
    <row r="26" spans="1:8" ht="28.5" x14ac:dyDescent="0.45">
      <c r="A26" s="26"/>
      <c r="B26" s="27"/>
      <c r="C26" s="24"/>
      <c r="D26" s="31" t="s">
        <v>180</v>
      </c>
      <c r="E26" s="30">
        <v>1397800.8</v>
      </c>
      <c r="F26" s="32"/>
      <c r="G26" s="33"/>
      <c r="H26" s="51"/>
    </row>
    <row r="27" spans="1:8" ht="28.5" x14ac:dyDescent="0.45">
      <c r="A27" s="26"/>
      <c r="B27" s="27"/>
      <c r="C27" s="24"/>
      <c r="D27" s="31" t="s">
        <v>48</v>
      </c>
      <c r="E27" s="30">
        <v>20643766.420000002</v>
      </c>
      <c r="F27" s="32"/>
      <c r="G27" s="34"/>
      <c r="H27" s="51"/>
    </row>
    <row r="28" spans="1:8" ht="28.5" x14ac:dyDescent="0.45">
      <c r="A28" s="26"/>
      <c r="B28" s="27"/>
      <c r="C28" s="24"/>
      <c r="D28" s="31" t="s">
        <v>49</v>
      </c>
      <c r="E28" s="30">
        <v>270407.74</v>
      </c>
      <c r="F28" s="32"/>
      <c r="G28" s="34"/>
      <c r="H28" s="51"/>
    </row>
    <row r="29" spans="1:8" ht="28.5" x14ac:dyDescent="0.45">
      <c r="A29" s="26"/>
      <c r="B29" s="27"/>
      <c r="C29" s="24"/>
      <c r="D29" s="31" t="s">
        <v>50</v>
      </c>
      <c r="E29" s="30">
        <v>6606964.4199999999</v>
      </c>
      <c r="F29" s="32"/>
      <c r="G29" s="34"/>
      <c r="H29" s="51"/>
    </row>
    <row r="30" spans="1:8" ht="28.5" x14ac:dyDescent="0.45">
      <c r="A30" s="26"/>
      <c r="B30" s="27"/>
      <c r="C30" s="24"/>
      <c r="D30" s="31" t="s">
        <v>148</v>
      </c>
      <c r="E30" s="30">
        <v>3074899.16</v>
      </c>
      <c r="F30" s="32"/>
      <c r="G30" s="34"/>
      <c r="H30" s="51"/>
    </row>
    <row r="31" spans="1:8" ht="28.5" x14ac:dyDescent="0.45">
      <c r="A31" s="26"/>
      <c r="B31" s="27"/>
      <c r="C31" s="24"/>
      <c r="D31" s="31" t="s">
        <v>181</v>
      </c>
      <c r="E31" s="30">
        <v>11119844.41</v>
      </c>
      <c r="F31" s="32"/>
      <c r="G31" s="34"/>
      <c r="H31" s="51"/>
    </row>
    <row r="32" spans="1:8" ht="28.5" x14ac:dyDescent="0.45">
      <c r="A32" s="26"/>
      <c r="B32" s="27"/>
      <c r="C32" s="24"/>
      <c r="D32" s="31" t="s">
        <v>182</v>
      </c>
      <c r="E32" s="30">
        <v>3922892.62</v>
      </c>
      <c r="F32" s="32"/>
      <c r="G32" s="34"/>
      <c r="H32" s="51"/>
    </row>
    <row r="33" spans="1:8" ht="28.5" x14ac:dyDescent="0.45">
      <c r="A33" s="26"/>
      <c r="B33" s="27"/>
      <c r="C33" s="24"/>
      <c r="D33" s="31" t="s">
        <v>51</v>
      </c>
      <c r="E33" s="30">
        <v>1375500</v>
      </c>
      <c r="F33" s="32"/>
      <c r="G33" s="34"/>
      <c r="H33" s="51"/>
    </row>
    <row r="34" spans="1:8" ht="28.5" x14ac:dyDescent="0.45">
      <c r="A34" s="26"/>
      <c r="B34" s="27"/>
      <c r="C34" s="24"/>
      <c r="D34" s="31" t="s">
        <v>149</v>
      </c>
      <c r="E34" s="30">
        <v>679821.95</v>
      </c>
      <c r="F34" s="32"/>
      <c r="G34" s="34"/>
      <c r="H34" s="51"/>
    </row>
    <row r="35" spans="1:8" ht="28.5" x14ac:dyDescent="0.45">
      <c r="A35" s="26"/>
      <c r="B35" s="27"/>
      <c r="C35" s="24"/>
      <c r="D35" s="31" t="s">
        <v>131</v>
      </c>
      <c r="E35" s="30">
        <v>32808.699999999997</v>
      </c>
      <c r="F35" s="32"/>
      <c r="G35" s="34"/>
      <c r="H35" s="51"/>
    </row>
    <row r="36" spans="1:8" ht="28.5" x14ac:dyDescent="0.45">
      <c r="A36" s="26"/>
      <c r="B36" s="27"/>
      <c r="C36" s="24"/>
      <c r="D36" s="31" t="s">
        <v>52</v>
      </c>
      <c r="E36" s="30">
        <v>6534875.9800000004</v>
      </c>
      <c r="F36" s="32"/>
      <c r="G36" s="25"/>
      <c r="H36" s="51"/>
    </row>
    <row r="37" spans="1:8" ht="28.5" x14ac:dyDescent="0.45">
      <c r="A37" s="26"/>
      <c r="B37" s="27"/>
      <c r="C37" s="24"/>
      <c r="D37" s="31" t="s">
        <v>53</v>
      </c>
      <c r="E37" s="30">
        <v>6547854.54</v>
      </c>
      <c r="F37" s="32"/>
      <c r="G37" s="25"/>
      <c r="H37" s="51"/>
    </row>
    <row r="38" spans="1:8" ht="28.5" x14ac:dyDescent="0.45">
      <c r="A38" s="26"/>
      <c r="B38" s="27"/>
      <c r="C38" s="24"/>
      <c r="D38" s="31" t="s">
        <v>54</v>
      </c>
      <c r="E38" s="30">
        <v>1039305.66</v>
      </c>
      <c r="F38" s="32"/>
      <c r="G38" s="25"/>
      <c r="H38" s="51"/>
    </row>
    <row r="39" spans="1:8" ht="28.5" x14ac:dyDescent="0.45">
      <c r="A39" s="26"/>
      <c r="B39" s="27"/>
      <c r="C39" s="24"/>
      <c r="D39" s="31" t="s">
        <v>150</v>
      </c>
      <c r="E39" s="30">
        <v>3066401.31</v>
      </c>
      <c r="F39" s="32"/>
      <c r="G39" s="25"/>
      <c r="H39" s="51"/>
    </row>
    <row r="40" spans="1:8" ht="28.5" x14ac:dyDescent="0.45">
      <c r="A40" s="26"/>
      <c r="B40" s="27"/>
      <c r="C40" s="24"/>
      <c r="D40" s="31" t="s">
        <v>55</v>
      </c>
      <c r="E40" s="30">
        <v>1677563.01</v>
      </c>
      <c r="F40" s="32"/>
      <c r="G40" s="25"/>
      <c r="H40" s="51"/>
    </row>
    <row r="41" spans="1:8" ht="28.5" x14ac:dyDescent="0.45">
      <c r="A41" s="26"/>
      <c r="B41" s="27"/>
      <c r="C41" s="24"/>
      <c r="D41" s="31" t="s">
        <v>132</v>
      </c>
      <c r="E41" s="30">
        <v>5221033.24</v>
      </c>
      <c r="F41" s="32"/>
      <c r="G41" s="35"/>
      <c r="H41" s="51"/>
    </row>
    <row r="42" spans="1:8" ht="28.5" x14ac:dyDescent="0.45">
      <c r="A42" s="26"/>
      <c r="B42" s="27"/>
      <c r="C42" s="24"/>
      <c r="D42" s="31" t="s">
        <v>151</v>
      </c>
      <c r="E42" s="30">
        <v>42008</v>
      </c>
      <c r="F42" s="32"/>
      <c r="G42" s="35"/>
      <c r="H42" s="51"/>
    </row>
    <row r="43" spans="1:8" ht="28.5" x14ac:dyDescent="0.45">
      <c r="A43" s="26"/>
      <c r="B43" s="27"/>
      <c r="C43" s="24"/>
      <c r="D43" s="31" t="s">
        <v>90</v>
      </c>
      <c r="E43" s="30">
        <v>5028</v>
      </c>
      <c r="F43" s="32"/>
      <c r="G43" s="35"/>
      <c r="H43" s="51"/>
    </row>
    <row r="44" spans="1:8" ht="28.5" x14ac:dyDescent="0.45">
      <c r="A44" s="26"/>
      <c r="B44" s="27"/>
      <c r="C44" s="24"/>
      <c r="D44" s="31" t="s">
        <v>85</v>
      </c>
      <c r="E44" s="30">
        <v>3309598.56</v>
      </c>
      <c r="F44" s="32"/>
      <c r="G44" s="35"/>
      <c r="H44" s="51"/>
    </row>
    <row r="45" spans="1:8" ht="28.5" x14ac:dyDescent="0.45">
      <c r="A45" s="26"/>
      <c r="B45" s="27"/>
      <c r="C45" s="24"/>
      <c r="D45" s="31" t="s">
        <v>152</v>
      </c>
      <c r="E45" s="30">
        <v>764929.1</v>
      </c>
      <c r="F45" s="32"/>
      <c r="G45" s="35"/>
      <c r="H45" s="51"/>
    </row>
    <row r="46" spans="1:8" ht="28.5" x14ac:dyDescent="0.45">
      <c r="A46" s="26"/>
      <c r="B46" s="27"/>
      <c r="C46" s="24"/>
      <c r="D46" s="31" t="s">
        <v>71</v>
      </c>
      <c r="E46" s="30">
        <v>3458090.17</v>
      </c>
      <c r="F46" s="32"/>
      <c r="G46" s="35"/>
      <c r="H46" s="51"/>
    </row>
    <row r="47" spans="1:8" ht="28.5" x14ac:dyDescent="0.45">
      <c r="A47" s="26"/>
      <c r="B47" s="27"/>
      <c r="C47" s="24"/>
      <c r="D47" s="31" t="s">
        <v>133</v>
      </c>
      <c r="E47" s="30">
        <v>300000</v>
      </c>
      <c r="F47" s="32"/>
      <c r="G47" s="35"/>
      <c r="H47" s="51"/>
    </row>
    <row r="48" spans="1:8" ht="28.5" x14ac:dyDescent="0.45">
      <c r="A48" s="26"/>
      <c r="B48" s="27"/>
      <c r="C48" s="24"/>
      <c r="D48" s="31" t="s">
        <v>92</v>
      </c>
      <c r="E48" s="30">
        <v>734737.86</v>
      </c>
      <c r="F48" s="32"/>
      <c r="G48" s="35"/>
      <c r="H48" s="51"/>
    </row>
    <row r="49" spans="1:8" ht="28.5" x14ac:dyDescent="0.45">
      <c r="A49" s="26"/>
      <c r="B49" s="27"/>
      <c r="C49" s="24"/>
      <c r="D49" s="31" t="s">
        <v>86</v>
      </c>
      <c r="E49" s="30">
        <v>1002989.05</v>
      </c>
      <c r="F49" s="32"/>
      <c r="G49" s="35"/>
      <c r="H49" s="51"/>
    </row>
    <row r="50" spans="1:8" ht="28.5" x14ac:dyDescent="0.45">
      <c r="A50" s="26"/>
      <c r="B50" s="27"/>
      <c r="C50" s="24"/>
      <c r="D50" s="31" t="s">
        <v>183</v>
      </c>
      <c r="E50" s="30">
        <v>28526.5</v>
      </c>
      <c r="F50" s="32"/>
      <c r="G50" s="35"/>
      <c r="H50" s="51"/>
    </row>
    <row r="51" spans="1:8" ht="28.5" x14ac:dyDescent="0.45">
      <c r="A51" s="26"/>
      <c r="B51" s="27"/>
      <c r="C51" s="24"/>
      <c r="D51" s="31" t="s">
        <v>72</v>
      </c>
      <c r="E51" s="30">
        <v>729554.31</v>
      </c>
      <c r="F51" s="32"/>
      <c r="G51" s="35"/>
      <c r="H51" s="51"/>
    </row>
    <row r="52" spans="1:8" ht="28.5" x14ac:dyDescent="0.45">
      <c r="A52" s="26"/>
      <c r="B52" s="27"/>
      <c r="C52" s="24"/>
      <c r="D52" s="31" t="s">
        <v>87</v>
      </c>
      <c r="E52" s="30">
        <v>3041875</v>
      </c>
      <c r="F52" s="32"/>
      <c r="G52" s="35"/>
      <c r="H52" s="51"/>
    </row>
    <row r="53" spans="1:8" ht="28.5" x14ac:dyDescent="0.45">
      <c r="A53" s="26"/>
      <c r="B53" s="27"/>
      <c r="C53" s="24"/>
      <c r="D53" s="31" t="s">
        <v>124</v>
      </c>
      <c r="E53" s="30">
        <v>609663.1</v>
      </c>
      <c r="F53" s="32"/>
      <c r="G53" s="35"/>
      <c r="H53" s="51"/>
    </row>
    <row r="54" spans="1:8" ht="28.5" x14ac:dyDescent="0.45">
      <c r="A54" s="26"/>
      <c r="B54" s="27"/>
      <c r="C54" s="24"/>
      <c r="D54" s="31" t="s">
        <v>184</v>
      </c>
      <c r="E54" s="30">
        <v>206412.21</v>
      </c>
      <c r="F54" s="32"/>
      <c r="G54" s="35"/>
      <c r="H54" s="51"/>
    </row>
    <row r="55" spans="1:8" ht="28.5" x14ac:dyDescent="0.45">
      <c r="A55" s="26"/>
      <c r="B55" s="27"/>
      <c r="C55" s="24"/>
      <c r="D55" s="31" t="s">
        <v>153</v>
      </c>
      <c r="E55" s="30">
        <v>2042.31</v>
      </c>
      <c r="F55" s="32"/>
      <c r="G55" s="35"/>
      <c r="H55" s="51"/>
    </row>
    <row r="56" spans="1:8" ht="28.5" x14ac:dyDescent="0.45">
      <c r="A56" s="26"/>
      <c r="B56" s="27"/>
      <c r="C56" s="24"/>
      <c r="D56" s="31" t="s">
        <v>185</v>
      </c>
      <c r="E56" s="30">
        <v>9695875.1999999993</v>
      </c>
      <c r="F56" s="32"/>
      <c r="G56" s="35"/>
      <c r="H56" s="51"/>
    </row>
    <row r="57" spans="1:8" ht="28.5" x14ac:dyDescent="0.45">
      <c r="A57" s="26"/>
      <c r="B57" s="27"/>
      <c r="C57" s="24"/>
      <c r="D57" s="31" t="s">
        <v>154</v>
      </c>
      <c r="E57" s="30">
        <v>422011.5</v>
      </c>
      <c r="F57" s="32"/>
      <c r="G57" s="35"/>
      <c r="H57" s="51"/>
    </row>
    <row r="58" spans="1:8" ht="28.5" x14ac:dyDescent="0.45">
      <c r="A58" s="26"/>
      <c r="B58" s="27"/>
      <c r="C58" s="24"/>
      <c r="D58" s="31" t="s">
        <v>155</v>
      </c>
      <c r="E58" s="30">
        <v>2315630</v>
      </c>
      <c r="F58" s="32"/>
      <c r="G58" s="35"/>
      <c r="H58" s="51"/>
    </row>
    <row r="59" spans="1:8" ht="28.5" x14ac:dyDescent="0.45">
      <c r="A59" s="26"/>
      <c r="B59" s="27"/>
      <c r="C59" s="24"/>
      <c r="D59" s="31" t="s">
        <v>73</v>
      </c>
      <c r="E59" s="30">
        <v>196260</v>
      </c>
      <c r="F59" s="32"/>
      <c r="G59" s="35"/>
      <c r="H59" s="51"/>
    </row>
    <row r="60" spans="1:8" ht="28.5" x14ac:dyDescent="0.45">
      <c r="A60" s="26"/>
      <c r="B60" s="27"/>
      <c r="C60" s="24"/>
      <c r="D60" s="31" t="s">
        <v>186</v>
      </c>
      <c r="E60" s="30">
        <v>21889</v>
      </c>
      <c r="F60" s="32"/>
      <c r="G60" s="35"/>
      <c r="H60" s="51"/>
    </row>
    <row r="61" spans="1:8" ht="28.5" x14ac:dyDescent="0.45">
      <c r="A61" s="26"/>
      <c r="B61" s="27"/>
      <c r="C61" s="24"/>
      <c r="D61" s="53" t="s">
        <v>187</v>
      </c>
      <c r="E61" s="30">
        <v>2449.09</v>
      </c>
      <c r="F61" s="32"/>
      <c r="G61" s="35"/>
      <c r="H61" s="51"/>
    </row>
    <row r="62" spans="1:8" ht="28.5" x14ac:dyDescent="0.45">
      <c r="A62" s="26"/>
      <c r="B62" s="27"/>
      <c r="C62" s="24"/>
      <c r="D62" s="53" t="s">
        <v>188</v>
      </c>
      <c r="E62" s="30">
        <v>1486800</v>
      </c>
      <c r="F62" s="32"/>
      <c r="G62" s="35"/>
      <c r="H62" s="51"/>
    </row>
    <row r="63" spans="1:8" ht="28.5" x14ac:dyDescent="0.45">
      <c r="A63" s="26"/>
      <c r="B63" s="27"/>
      <c r="C63" s="24"/>
      <c r="D63" s="31" t="s">
        <v>88</v>
      </c>
      <c r="E63" s="30">
        <v>6178344</v>
      </c>
      <c r="F63" s="32"/>
      <c r="G63" s="35"/>
      <c r="H63" s="51"/>
    </row>
    <row r="64" spans="1:8" ht="28.5" x14ac:dyDescent="0.45">
      <c r="A64" s="26"/>
      <c r="B64" s="27"/>
      <c r="C64" s="24"/>
      <c r="D64" s="31" t="s">
        <v>189</v>
      </c>
      <c r="E64" s="30">
        <v>202521.04</v>
      </c>
      <c r="F64" s="32"/>
      <c r="G64" s="35"/>
      <c r="H64" s="51"/>
    </row>
    <row r="65" spans="1:8" ht="28.5" x14ac:dyDescent="0.45">
      <c r="A65" s="26"/>
      <c r="B65" s="27"/>
      <c r="C65" s="24"/>
      <c r="D65" s="31" t="s">
        <v>190</v>
      </c>
      <c r="E65" s="30">
        <v>108095.48</v>
      </c>
      <c r="F65" s="32"/>
      <c r="G65" s="35"/>
      <c r="H65" s="51"/>
    </row>
    <row r="66" spans="1:8" ht="28.5" x14ac:dyDescent="0.45">
      <c r="A66" s="26"/>
      <c r="B66" s="27"/>
      <c r="C66" s="24"/>
      <c r="D66" s="31" t="s">
        <v>191</v>
      </c>
      <c r="E66" s="30">
        <v>7499.49</v>
      </c>
      <c r="F66" s="32"/>
      <c r="G66" s="35"/>
      <c r="H66" s="51"/>
    </row>
    <row r="67" spans="1:8" ht="28.5" x14ac:dyDescent="0.45">
      <c r="A67" s="26"/>
      <c r="B67" s="27"/>
      <c r="C67" s="24"/>
      <c r="D67" s="31" t="s">
        <v>192</v>
      </c>
      <c r="E67" s="30">
        <v>205376.11</v>
      </c>
      <c r="F67" s="32"/>
      <c r="G67" s="35"/>
      <c r="H67" s="51"/>
    </row>
    <row r="68" spans="1:8" ht="28.5" x14ac:dyDescent="0.45">
      <c r="A68" s="26"/>
      <c r="B68" s="27"/>
      <c r="C68" s="24"/>
      <c r="D68" s="31" t="s">
        <v>193</v>
      </c>
      <c r="E68" s="30">
        <v>1412841.89</v>
      </c>
      <c r="F68" s="32"/>
      <c r="G68" s="35"/>
      <c r="H68" s="51"/>
    </row>
    <row r="69" spans="1:8" ht="28.5" x14ac:dyDescent="0.45">
      <c r="A69" s="26"/>
      <c r="B69" s="27"/>
      <c r="C69" s="24"/>
      <c r="D69" s="31" t="s">
        <v>194</v>
      </c>
      <c r="E69" s="30">
        <v>851276.89</v>
      </c>
      <c r="F69" s="32"/>
      <c r="G69" s="35"/>
      <c r="H69" s="51"/>
    </row>
    <row r="70" spans="1:8" ht="28.5" x14ac:dyDescent="0.45">
      <c r="A70" s="26"/>
      <c r="B70" s="27"/>
      <c r="C70" s="24"/>
      <c r="D70" s="31" t="s">
        <v>195</v>
      </c>
      <c r="E70" s="30">
        <v>2400000</v>
      </c>
      <c r="F70" s="32"/>
      <c r="G70" s="35"/>
      <c r="H70" s="51"/>
    </row>
    <row r="71" spans="1:8" ht="28.5" x14ac:dyDescent="0.45">
      <c r="A71" s="26"/>
      <c r="B71" s="27"/>
      <c r="C71" s="24"/>
      <c r="D71" s="31" t="s">
        <v>134</v>
      </c>
      <c r="E71" s="30">
        <v>9577964.5600000005</v>
      </c>
      <c r="F71" s="32"/>
      <c r="G71" s="35"/>
      <c r="H71" s="51"/>
    </row>
    <row r="72" spans="1:8" ht="28.5" x14ac:dyDescent="0.45">
      <c r="A72" s="26"/>
      <c r="B72" s="27"/>
      <c r="C72" s="24"/>
      <c r="D72" s="31" t="s">
        <v>156</v>
      </c>
      <c r="E72" s="30">
        <v>14538322.82</v>
      </c>
      <c r="F72" s="32"/>
      <c r="G72" s="35"/>
      <c r="H72" s="51"/>
    </row>
    <row r="73" spans="1:8" ht="34.5" x14ac:dyDescent="0.85">
      <c r="A73" s="26"/>
      <c r="B73" s="27"/>
      <c r="C73" s="24"/>
      <c r="D73" s="28" t="s">
        <v>91</v>
      </c>
      <c r="E73" s="36">
        <f>SUM(E24:E72)</f>
        <v>201772513.98999998</v>
      </c>
      <c r="F73" s="37">
        <f>E73</f>
        <v>201772513.98999998</v>
      </c>
      <c r="G73" s="32"/>
      <c r="H73" s="51"/>
    </row>
    <row r="74" spans="1:8" ht="28.5" x14ac:dyDescent="0.45">
      <c r="A74" s="26"/>
      <c r="B74" s="27"/>
      <c r="C74" s="24"/>
      <c r="D74" s="28"/>
      <c r="E74" s="32"/>
      <c r="F74" s="38"/>
      <c r="G74" s="32"/>
      <c r="H74" s="51"/>
    </row>
    <row r="75" spans="1:8" ht="34.5" x14ac:dyDescent="0.85">
      <c r="A75" s="26"/>
      <c r="B75" s="27"/>
      <c r="C75" s="24"/>
      <c r="D75" s="28" t="s">
        <v>56</v>
      </c>
      <c r="E75" s="26"/>
      <c r="F75" s="37">
        <f>SUM(F73:F74)</f>
        <v>201772513.98999998</v>
      </c>
      <c r="G75" s="32"/>
      <c r="H75" s="51"/>
    </row>
    <row r="76" spans="1:8" ht="34.5" x14ac:dyDescent="0.85">
      <c r="A76" s="26"/>
      <c r="B76" s="26"/>
      <c r="C76" s="24"/>
      <c r="D76" s="28" t="s">
        <v>46</v>
      </c>
      <c r="E76" s="30"/>
      <c r="F76" s="26"/>
      <c r="G76" s="39">
        <f>G21-F75</f>
        <v>-281897961.04999995</v>
      </c>
      <c r="H76" s="51"/>
    </row>
    <row r="77" spans="1:8" ht="28.5" x14ac:dyDescent="0.45">
      <c r="A77" s="40"/>
      <c r="B77" s="40"/>
      <c r="C77" s="41"/>
      <c r="D77" s="42"/>
      <c r="E77" s="43"/>
      <c r="F77" s="40"/>
      <c r="G77" s="44"/>
      <c r="H77" s="51"/>
    </row>
    <row r="78" spans="1:8" ht="28.5" x14ac:dyDescent="0.45">
      <c r="A78" s="40"/>
      <c r="B78" s="40"/>
      <c r="C78" s="41"/>
      <c r="D78" s="42"/>
      <c r="E78" s="43"/>
      <c r="F78" s="40"/>
      <c r="G78" s="44"/>
      <c r="H78" s="51"/>
    </row>
    <row r="79" spans="1:8" ht="28.5" x14ac:dyDescent="0.45">
      <c r="A79" s="40"/>
      <c r="B79" s="40"/>
      <c r="C79" s="41"/>
      <c r="D79" s="42"/>
      <c r="E79" s="43"/>
      <c r="F79" s="40"/>
      <c r="G79" s="44"/>
      <c r="H79" s="51"/>
    </row>
    <row r="80" spans="1:8" ht="28.5" x14ac:dyDescent="0.45">
      <c r="A80" s="40"/>
      <c r="B80" s="40"/>
      <c r="C80" s="41"/>
      <c r="D80" s="42"/>
      <c r="E80" s="43"/>
      <c r="F80" s="40"/>
      <c r="G80" s="44"/>
      <c r="H80" s="51"/>
    </row>
    <row r="81" spans="1:8" ht="28.5" x14ac:dyDescent="0.45">
      <c r="A81" s="40"/>
      <c r="B81" s="40"/>
      <c r="C81" s="41"/>
      <c r="D81" s="42"/>
      <c r="E81" s="43"/>
      <c r="F81" s="40"/>
      <c r="G81" s="44"/>
      <c r="H81" s="51"/>
    </row>
    <row r="82" spans="1:8" ht="28.5" x14ac:dyDescent="0.45">
      <c r="A82" s="40"/>
      <c r="B82" s="40"/>
      <c r="C82" s="41"/>
      <c r="D82" s="42"/>
      <c r="E82" s="43"/>
      <c r="F82" s="40"/>
      <c r="G82" s="44"/>
      <c r="H82" s="51"/>
    </row>
    <row r="83" spans="1:8" ht="28.5" x14ac:dyDescent="0.45">
      <c r="A83" s="40"/>
      <c r="B83" s="40"/>
      <c r="C83" s="41"/>
      <c r="D83" s="42"/>
      <c r="E83" s="43"/>
      <c r="F83" s="40"/>
      <c r="G83" s="44"/>
      <c r="H83" s="51"/>
    </row>
    <row r="84" spans="1:8" ht="28.5" x14ac:dyDescent="0.45">
      <c r="A84" s="1"/>
      <c r="B84" s="1"/>
      <c r="C84" s="1"/>
      <c r="D84" s="1"/>
      <c r="E84" s="1"/>
      <c r="F84" s="1"/>
      <c r="G84" s="1"/>
      <c r="H84" s="51"/>
    </row>
    <row r="85" spans="1:8" ht="28.5" x14ac:dyDescent="0.45">
      <c r="A85" s="1"/>
      <c r="B85" s="1"/>
      <c r="C85" s="1"/>
      <c r="D85" s="1"/>
      <c r="E85" s="1"/>
      <c r="F85" s="1"/>
      <c r="G85" s="1"/>
      <c r="H85" s="51"/>
    </row>
    <row r="86" spans="1:8" ht="28.5" x14ac:dyDescent="0.45">
      <c r="A86" s="1"/>
      <c r="B86" s="1"/>
      <c r="C86" s="45"/>
      <c r="D86" s="45"/>
      <c r="E86" s="45"/>
      <c r="F86" s="45"/>
      <c r="G86" s="45"/>
      <c r="H86" s="51"/>
    </row>
    <row r="87" spans="1:8" ht="28.5" x14ac:dyDescent="0.45">
      <c r="A87" s="1"/>
      <c r="B87" s="1"/>
      <c r="C87" s="46" t="s">
        <v>57</v>
      </c>
      <c r="D87" s="46"/>
      <c r="E87" s="45"/>
      <c r="F87" s="46" t="s">
        <v>75</v>
      </c>
      <c r="G87" s="46"/>
      <c r="H87" s="51"/>
    </row>
    <row r="88" spans="1:8" ht="28.5" x14ac:dyDescent="0.45">
      <c r="A88" s="1"/>
      <c r="B88" s="1"/>
      <c r="C88" s="46" t="s">
        <v>58</v>
      </c>
      <c r="D88" s="46"/>
      <c r="E88" s="45"/>
      <c r="F88" s="46" t="s">
        <v>74</v>
      </c>
      <c r="G88" s="46"/>
      <c r="H88" s="51"/>
    </row>
    <row r="89" spans="1:8" ht="28.5" x14ac:dyDescent="0.45">
      <c r="A89" s="1"/>
      <c r="B89" s="1"/>
      <c r="C89" s="46"/>
      <c r="D89" s="46"/>
      <c r="E89" s="45"/>
      <c r="F89" s="46"/>
      <c r="G89" s="46"/>
      <c r="H89" s="51"/>
    </row>
    <row r="90" spans="1:8" ht="28.5" x14ac:dyDescent="0.45">
      <c r="A90" s="1"/>
      <c r="B90" s="1"/>
      <c r="C90" s="46"/>
      <c r="D90" s="46"/>
      <c r="E90" s="45"/>
      <c r="F90" s="46"/>
      <c r="G90" s="46" t="s">
        <v>45</v>
      </c>
      <c r="H90" s="51"/>
    </row>
    <row r="91" spans="1:8" ht="28.5" x14ac:dyDescent="0.45">
      <c r="A91" s="1"/>
      <c r="B91" s="1"/>
      <c r="C91" s="46"/>
      <c r="D91" s="46"/>
      <c r="E91" s="45"/>
      <c r="F91" s="46"/>
      <c r="G91" s="46"/>
      <c r="H91" s="51"/>
    </row>
    <row r="92" spans="1:8" ht="28.5" x14ac:dyDescent="0.45">
      <c r="A92" s="1"/>
      <c r="B92" s="1"/>
      <c r="C92" s="45"/>
      <c r="D92" s="45"/>
      <c r="E92" s="45"/>
      <c r="F92" s="46"/>
      <c r="G92" s="46"/>
      <c r="H92" s="51"/>
    </row>
    <row r="93" spans="1:8" ht="28.5" x14ac:dyDescent="0.45">
      <c r="A93" s="1"/>
      <c r="B93" s="1"/>
      <c r="C93" s="45"/>
      <c r="D93" s="45"/>
      <c r="E93" s="45"/>
      <c r="F93" s="46"/>
      <c r="G93" s="46"/>
      <c r="H93" s="51"/>
    </row>
    <row r="94" spans="1:8" ht="28.5" x14ac:dyDescent="0.45">
      <c r="A94" s="1"/>
      <c r="B94" s="1"/>
      <c r="C94" s="45"/>
      <c r="D94" s="45"/>
      <c r="E94" s="45"/>
      <c r="F94" s="46"/>
      <c r="G94" s="46"/>
      <c r="H94" s="51"/>
    </row>
    <row r="95" spans="1:8" ht="28.5" x14ac:dyDescent="0.45">
      <c r="A95" s="1"/>
      <c r="B95" s="1"/>
      <c r="C95" s="45"/>
      <c r="D95" s="45"/>
      <c r="E95" s="45"/>
      <c r="F95" s="46"/>
      <c r="G95" s="46"/>
      <c r="H95" s="51"/>
    </row>
    <row r="96" spans="1:8" ht="28.5" x14ac:dyDescent="0.45">
      <c r="A96" s="1"/>
      <c r="B96" s="1"/>
      <c r="C96" s="45"/>
      <c r="D96" s="45"/>
      <c r="E96" s="45"/>
      <c r="F96" s="46"/>
      <c r="G96" s="46"/>
      <c r="H96" s="51"/>
    </row>
    <row r="97" spans="1:8" ht="28.5" x14ac:dyDescent="0.45">
      <c r="A97" s="1"/>
      <c r="B97" s="1"/>
      <c r="C97" s="45"/>
      <c r="D97" s="45"/>
      <c r="E97" s="45"/>
      <c r="F97" s="46"/>
      <c r="G97" s="46"/>
      <c r="H97" s="51"/>
    </row>
    <row r="98" spans="1:8" ht="28.5" x14ac:dyDescent="0.45">
      <c r="A98" s="1"/>
      <c r="B98" s="1"/>
      <c r="C98" s="45"/>
      <c r="D98" s="45"/>
      <c r="E98" s="45"/>
      <c r="F98" s="46"/>
      <c r="G98" s="46"/>
      <c r="H98" s="51"/>
    </row>
    <row r="99" spans="1:8" ht="28.5" x14ac:dyDescent="0.45">
      <c r="A99" s="1"/>
      <c r="B99" s="1"/>
      <c r="C99" s="45"/>
      <c r="D99" s="45"/>
      <c r="E99" s="45"/>
      <c r="F99" s="46"/>
      <c r="G99" s="46"/>
      <c r="H99" s="51"/>
    </row>
    <row r="100" spans="1:8" ht="28.5" x14ac:dyDescent="0.45">
      <c r="A100" s="1"/>
      <c r="B100" s="1"/>
      <c r="C100" s="45"/>
      <c r="D100" s="45"/>
      <c r="E100" s="45"/>
      <c r="F100" s="45"/>
      <c r="G100" s="45"/>
      <c r="H100" s="51"/>
    </row>
    <row r="101" spans="1:8" ht="28.5" x14ac:dyDescent="0.45">
      <c r="A101" s="1"/>
      <c r="B101" s="1"/>
      <c r="C101" s="45"/>
      <c r="D101" s="45"/>
      <c r="E101" s="45"/>
      <c r="F101" s="45"/>
      <c r="G101" s="45"/>
      <c r="H101" s="51"/>
    </row>
    <row r="102" spans="1:8" ht="28.5" x14ac:dyDescent="0.45">
      <c r="A102" s="1"/>
      <c r="B102" s="47"/>
      <c r="C102" s="46" t="s">
        <v>59</v>
      </c>
      <c r="D102" s="46"/>
      <c r="E102" s="45"/>
      <c r="F102" s="70" t="s">
        <v>60</v>
      </c>
      <c r="G102" s="70"/>
      <c r="H102" s="51"/>
    </row>
    <row r="103" spans="1:8" ht="29.25" thickBot="1" x14ac:dyDescent="0.5">
      <c r="A103" s="1"/>
      <c r="B103" s="48"/>
      <c r="C103" s="49" t="s">
        <v>61</v>
      </c>
      <c r="D103" s="49"/>
      <c r="E103" s="50"/>
      <c r="F103" s="50" t="s">
        <v>62</v>
      </c>
      <c r="G103" s="50"/>
      <c r="H103" s="51"/>
    </row>
    <row r="104" spans="1:8" ht="28.5" x14ac:dyDescent="0.45">
      <c r="A104" s="51"/>
      <c r="B104" s="51"/>
      <c r="C104" s="51"/>
      <c r="D104" s="51"/>
      <c r="E104" s="51"/>
      <c r="F104" s="51"/>
      <c r="G104" s="51"/>
    </row>
  </sheetData>
  <mergeCells count="9">
    <mergeCell ref="F102:G102"/>
    <mergeCell ref="D6:E6"/>
    <mergeCell ref="D8:E8"/>
    <mergeCell ref="D10:E10"/>
    <mergeCell ref="A14:A16"/>
    <mergeCell ref="B14:D14"/>
    <mergeCell ref="F14:G14"/>
    <mergeCell ref="B15:C15"/>
    <mergeCell ref="F15:G15"/>
  </mergeCells>
  <pageMargins left="0.7" right="0.7" top="0.75" bottom="0.75" header="0.3" footer="0.3"/>
  <pageSetup scale="2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F5490-71E3-4D6E-83C9-636C9B7C414E}">
  <sheetPr>
    <pageSetUpPr fitToPage="1"/>
  </sheetPr>
  <dimension ref="B2:D150"/>
  <sheetViews>
    <sheetView topLeftCell="A134" workbookViewId="0">
      <selection activeCell="B2" sqref="B2:D150"/>
    </sheetView>
  </sheetViews>
  <sheetFormatPr baseColWidth="10" defaultRowHeight="15" x14ac:dyDescent="0.25"/>
  <cols>
    <col min="2" max="2" width="87.5703125" customWidth="1"/>
    <col min="3" max="3" width="21.140625" customWidth="1"/>
    <col min="4" max="4" width="19.140625" customWidth="1"/>
  </cols>
  <sheetData>
    <row r="2" spans="2:4" ht="18.75" x14ac:dyDescent="0.3">
      <c r="B2" s="58" t="s">
        <v>0</v>
      </c>
      <c r="C2" s="59" t="s">
        <v>1</v>
      </c>
      <c r="D2" s="55"/>
    </row>
    <row r="3" spans="2:4" ht="15.75" x14ac:dyDescent="0.25">
      <c r="B3" s="68" t="s">
        <v>8</v>
      </c>
      <c r="C3" s="69">
        <v>9158044.6099999994</v>
      </c>
      <c r="D3" s="65"/>
    </row>
    <row r="4" spans="2:4" ht="15.75" x14ac:dyDescent="0.25">
      <c r="B4" s="68" t="s">
        <v>8</v>
      </c>
      <c r="C4" s="69">
        <v>1167507.74</v>
      </c>
      <c r="D4" s="66"/>
    </row>
    <row r="5" spans="2:4" ht="15.75" x14ac:dyDescent="0.25">
      <c r="B5" s="68" t="s">
        <v>8</v>
      </c>
      <c r="C5" s="69">
        <v>525120.74</v>
      </c>
      <c r="D5" s="66"/>
    </row>
    <row r="6" spans="2:4" ht="15.75" x14ac:dyDescent="0.25">
      <c r="B6" s="68" t="s">
        <v>8</v>
      </c>
      <c r="C6" s="69">
        <v>51643949.299999997</v>
      </c>
      <c r="D6" s="66"/>
    </row>
    <row r="7" spans="2:4" ht="15.75" x14ac:dyDescent="0.25">
      <c r="B7" s="68" t="s">
        <v>8</v>
      </c>
      <c r="C7" s="69">
        <v>895751.19</v>
      </c>
      <c r="D7" s="67"/>
    </row>
    <row r="8" spans="2:4" ht="15.75" x14ac:dyDescent="0.25">
      <c r="B8" s="68" t="s">
        <v>8</v>
      </c>
      <c r="C8" s="69">
        <v>1126789.21</v>
      </c>
      <c r="D8" s="67"/>
    </row>
    <row r="9" spans="2:4" ht="15.75" x14ac:dyDescent="0.25">
      <c r="B9" s="68"/>
      <c r="C9" s="69"/>
      <c r="D9" s="65">
        <f>SUM(C3:C8)</f>
        <v>64517162.789999999</v>
      </c>
    </row>
    <row r="10" spans="2:4" ht="15.75" x14ac:dyDescent="0.25">
      <c r="B10" s="68" t="s">
        <v>9</v>
      </c>
      <c r="C10" s="69">
        <v>185000</v>
      </c>
      <c r="D10" s="65"/>
    </row>
    <row r="11" spans="2:4" ht="15.75" x14ac:dyDescent="0.25">
      <c r="B11" s="68"/>
      <c r="C11" s="69"/>
      <c r="D11" s="65">
        <f>C10</f>
        <v>185000</v>
      </c>
    </row>
    <row r="12" spans="2:4" ht="15.75" x14ac:dyDescent="0.25">
      <c r="B12" s="68" t="s">
        <v>147</v>
      </c>
      <c r="C12" s="69">
        <v>1397800.8</v>
      </c>
      <c r="D12" s="65"/>
    </row>
    <row r="13" spans="2:4" ht="15.75" x14ac:dyDescent="0.25">
      <c r="B13" s="68"/>
      <c r="C13" s="69"/>
      <c r="D13" s="65">
        <f>C12</f>
        <v>1397800.8</v>
      </c>
    </row>
    <row r="14" spans="2:4" ht="15.75" x14ac:dyDescent="0.25">
      <c r="B14" s="68" t="s">
        <v>10</v>
      </c>
      <c r="C14" s="69">
        <v>10366000</v>
      </c>
      <c r="D14" s="65"/>
    </row>
    <row r="15" spans="2:4" ht="15.75" x14ac:dyDescent="0.25">
      <c r="B15" s="68" t="s">
        <v>10</v>
      </c>
      <c r="C15" s="69">
        <v>826000</v>
      </c>
      <c r="D15" s="66"/>
    </row>
    <row r="16" spans="2:4" ht="15.75" x14ac:dyDescent="0.25">
      <c r="B16" s="68" t="s">
        <v>10</v>
      </c>
      <c r="C16" s="69">
        <v>432000</v>
      </c>
      <c r="D16" s="65"/>
    </row>
    <row r="17" spans="2:4" ht="15.75" x14ac:dyDescent="0.25">
      <c r="B17" s="68" t="s">
        <v>10</v>
      </c>
      <c r="C17" s="69">
        <v>7307000</v>
      </c>
      <c r="D17" s="66"/>
    </row>
    <row r="18" spans="2:4" ht="15.75" x14ac:dyDescent="0.25">
      <c r="B18" s="68" t="s">
        <v>10</v>
      </c>
      <c r="C18" s="69">
        <v>1050766.42</v>
      </c>
      <c r="D18" s="67"/>
    </row>
    <row r="19" spans="2:4" ht="15.75" x14ac:dyDescent="0.25">
      <c r="B19" s="68" t="s">
        <v>10</v>
      </c>
      <c r="C19" s="69">
        <v>662000</v>
      </c>
      <c r="D19" s="67"/>
    </row>
    <row r="20" spans="2:4" ht="15.75" x14ac:dyDescent="0.25">
      <c r="B20" s="68"/>
      <c r="C20" s="69"/>
      <c r="D20" s="65">
        <f>SUM(C14:C19)</f>
        <v>20643766.420000002</v>
      </c>
    </row>
    <row r="21" spans="2:4" ht="15.75" x14ac:dyDescent="0.25">
      <c r="B21" s="68" t="s">
        <v>11</v>
      </c>
      <c r="C21" s="69">
        <v>270407.74</v>
      </c>
      <c r="D21" s="65"/>
    </row>
    <row r="22" spans="2:4" ht="15.75" x14ac:dyDescent="0.25">
      <c r="B22" s="68"/>
      <c r="C22" s="69"/>
      <c r="D22" s="65">
        <f>C21</f>
        <v>270407.74</v>
      </c>
    </row>
    <row r="23" spans="2:4" ht="15.75" x14ac:dyDescent="0.25">
      <c r="B23" s="68" t="s">
        <v>12</v>
      </c>
      <c r="C23" s="69">
        <v>6606964.4199999999</v>
      </c>
      <c r="D23" s="66"/>
    </row>
    <row r="24" spans="2:4" ht="15.75" x14ac:dyDescent="0.25">
      <c r="B24" s="68"/>
      <c r="C24" s="69"/>
      <c r="D24" s="65">
        <f>C23</f>
        <v>6606964.4199999999</v>
      </c>
    </row>
    <row r="25" spans="2:4" ht="15.75" x14ac:dyDescent="0.25">
      <c r="B25" s="68" t="s">
        <v>135</v>
      </c>
      <c r="C25" s="69">
        <v>261835.84</v>
      </c>
      <c r="D25" s="65"/>
    </row>
    <row r="26" spans="2:4" ht="15.75" x14ac:dyDescent="0.25">
      <c r="B26" s="68" t="s">
        <v>135</v>
      </c>
      <c r="C26" s="69">
        <v>2751937.81</v>
      </c>
      <c r="D26" s="65"/>
    </row>
    <row r="27" spans="2:4" ht="15.75" x14ac:dyDescent="0.25">
      <c r="B27" s="68" t="s">
        <v>135</v>
      </c>
      <c r="C27" s="69">
        <v>9910.65</v>
      </c>
      <c r="D27" s="67"/>
    </row>
    <row r="28" spans="2:4" ht="15.75" x14ac:dyDescent="0.25">
      <c r="B28" s="68" t="s">
        <v>135</v>
      </c>
      <c r="C28" s="69">
        <v>51214.86</v>
      </c>
      <c r="D28" s="67"/>
    </row>
    <row r="29" spans="2:4" ht="15.75" x14ac:dyDescent="0.25">
      <c r="B29" s="68"/>
      <c r="C29" s="69"/>
      <c r="D29" s="65">
        <f>SUM(C25:C28)</f>
        <v>3074899.1599999997</v>
      </c>
    </row>
    <row r="30" spans="2:4" ht="15.75" x14ac:dyDescent="0.25">
      <c r="B30" s="68" t="s">
        <v>146</v>
      </c>
      <c r="C30" s="69">
        <v>11119844.41</v>
      </c>
      <c r="D30" s="66"/>
    </row>
    <row r="31" spans="2:4" ht="15.75" x14ac:dyDescent="0.25">
      <c r="B31" s="68"/>
      <c r="C31" s="69"/>
      <c r="D31" s="65">
        <f>C30</f>
        <v>11119844.41</v>
      </c>
    </row>
    <row r="32" spans="2:4" ht="15.75" x14ac:dyDescent="0.25">
      <c r="B32" s="68" t="s">
        <v>157</v>
      </c>
      <c r="C32" s="69">
        <v>3922892.62</v>
      </c>
      <c r="D32" s="65"/>
    </row>
    <row r="33" spans="2:4" ht="15.75" x14ac:dyDescent="0.25">
      <c r="B33" s="68"/>
      <c r="C33" s="69"/>
      <c r="D33" s="65">
        <f>C32</f>
        <v>3922892.62</v>
      </c>
    </row>
    <row r="34" spans="2:4" ht="15.75" x14ac:dyDescent="0.25">
      <c r="B34" s="68" t="s">
        <v>13</v>
      </c>
      <c r="C34" s="69">
        <v>1375500</v>
      </c>
      <c r="D34" s="65"/>
    </row>
    <row r="35" spans="2:4" ht="15.75" x14ac:dyDescent="0.25">
      <c r="B35" s="68"/>
      <c r="C35" s="69"/>
      <c r="D35" s="65">
        <f>C34</f>
        <v>1375500</v>
      </c>
    </row>
    <row r="36" spans="2:4" ht="15.75" x14ac:dyDescent="0.25">
      <c r="B36" s="68" t="s">
        <v>145</v>
      </c>
      <c r="C36" s="69">
        <v>679821.95</v>
      </c>
      <c r="D36" s="66"/>
    </row>
    <row r="37" spans="2:4" ht="15.75" x14ac:dyDescent="0.25">
      <c r="B37" s="68"/>
      <c r="C37" s="69"/>
      <c r="D37" s="65">
        <f>C36</f>
        <v>679821.95</v>
      </c>
    </row>
    <row r="38" spans="2:4" ht="15.75" x14ac:dyDescent="0.25">
      <c r="B38" s="68" t="s">
        <v>76</v>
      </c>
      <c r="C38" s="69">
        <v>32808.699999999997</v>
      </c>
      <c r="D38" s="66"/>
    </row>
    <row r="39" spans="2:4" ht="15.75" x14ac:dyDescent="0.25">
      <c r="B39" s="68"/>
      <c r="C39" s="69"/>
      <c r="D39" s="65">
        <f>C38</f>
        <v>32808.699999999997</v>
      </c>
    </row>
    <row r="40" spans="2:4" ht="15.75" x14ac:dyDescent="0.25">
      <c r="B40" s="68" t="s">
        <v>14</v>
      </c>
      <c r="C40" s="69">
        <v>1399670.41</v>
      </c>
      <c r="D40" s="65"/>
    </row>
    <row r="41" spans="2:4" ht="15.75" x14ac:dyDescent="0.25">
      <c r="B41" s="68" t="s">
        <v>14</v>
      </c>
      <c r="C41" s="69">
        <v>141339.73000000001</v>
      </c>
      <c r="D41" s="65"/>
    </row>
    <row r="42" spans="2:4" ht="15.75" x14ac:dyDescent="0.25">
      <c r="B42" s="68" t="s">
        <v>14</v>
      </c>
      <c r="C42" s="69">
        <v>67859.86</v>
      </c>
      <c r="D42" s="65"/>
    </row>
    <row r="43" spans="2:4" ht="15.75" x14ac:dyDescent="0.25">
      <c r="B43" s="68" t="s">
        <v>14</v>
      </c>
      <c r="C43" s="69">
        <v>4661172.7300000004</v>
      </c>
      <c r="D43" s="67"/>
    </row>
    <row r="44" spans="2:4" ht="15.75" x14ac:dyDescent="0.25">
      <c r="B44" s="68" t="s">
        <v>14</v>
      </c>
      <c r="C44" s="69">
        <v>138008.1</v>
      </c>
      <c r="D44" s="67"/>
    </row>
    <row r="45" spans="2:4" ht="15.75" x14ac:dyDescent="0.25">
      <c r="B45" s="68" t="s">
        <v>14</v>
      </c>
      <c r="C45" s="69">
        <v>126825.15</v>
      </c>
      <c r="D45" s="67"/>
    </row>
    <row r="46" spans="2:4" ht="15.75" x14ac:dyDescent="0.25">
      <c r="B46" s="68"/>
      <c r="C46" s="69"/>
      <c r="D46" s="65">
        <f>SUM(C40:C45)</f>
        <v>6534875.9800000004</v>
      </c>
    </row>
    <row r="47" spans="2:4" ht="15.75" x14ac:dyDescent="0.25">
      <c r="B47" s="68" t="s">
        <v>15</v>
      </c>
      <c r="C47" s="69">
        <v>1405406.14</v>
      </c>
      <c r="D47" s="66"/>
    </row>
    <row r="48" spans="2:4" ht="15.75" x14ac:dyDescent="0.25">
      <c r="B48" s="68" t="s">
        <v>15</v>
      </c>
      <c r="C48" s="69">
        <v>141539.04999999999</v>
      </c>
      <c r="D48" s="66"/>
    </row>
    <row r="49" spans="2:4" ht="15.75" x14ac:dyDescent="0.25">
      <c r="B49" s="68" t="s">
        <v>15</v>
      </c>
      <c r="C49" s="69">
        <v>67955.570000000007</v>
      </c>
      <c r="D49" s="66"/>
    </row>
    <row r="50" spans="2:4" ht="15.75" x14ac:dyDescent="0.25">
      <c r="B50" s="68" t="s">
        <v>15</v>
      </c>
      <c r="C50" s="69">
        <v>4667746.9800000004</v>
      </c>
      <c r="D50" s="67"/>
    </row>
    <row r="51" spans="2:4" ht="15.75" x14ac:dyDescent="0.25">
      <c r="B51" s="68" t="s">
        <v>15</v>
      </c>
      <c r="C51" s="69">
        <v>138202.76</v>
      </c>
      <c r="D51" s="67"/>
    </row>
    <row r="52" spans="2:4" ht="15.75" x14ac:dyDescent="0.25">
      <c r="B52" s="68" t="s">
        <v>15</v>
      </c>
      <c r="C52" s="69">
        <v>127004.04</v>
      </c>
      <c r="D52" s="67"/>
    </row>
    <row r="53" spans="2:4" ht="15.75" x14ac:dyDescent="0.25">
      <c r="B53" s="68"/>
      <c r="C53" s="69"/>
      <c r="D53" s="65">
        <f>SUM(C47:C52)</f>
        <v>6547854.54</v>
      </c>
    </row>
    <row r="54" spans="2:4" ht="15.75" x14ac:dyDescent="0.25">
      <c r="B54" s="68" t="s">
        <v>16</v>
      </c>
      <c r="C54" s="69">
        <v>214041.95</v>
      </c>
      <c r="D54" s="65"/>
    </row>
    <row r="55" spans="2:4" ht="15.75" x14ac:dyDescent="0.25">
      <c r="B55" s="68" t="s">
        <v>16</v>
      </c>
      <c r="C55" s="69">
        <v>21189.32</v>
      </c>
      <c r="D55" s="65"/>
    </row>
    <row r="56" spans="2:4" ht="15.75" x14ac:dyDescent="0.25">
      <c r="B56" s="68" t="s">
        <v>16</v>
      </c>
      <c r="C56" s="69">
        <v>10544.68</v>
      </c>
      <c r="D56" s="65"/>
    </row>
    <row r="57" spans="2:4" ht="15.75" x14ac:dyDescent="0.25">
      <c r="B57" s="68" t="s">
        <v>16</v>
      </c>
      <c r="C57" s="69">
        <v>751557.81</v>
      </c>
      <c r="D57" s="67"/>
    </row>
    <row r="58" spans="2:4" ht="15.75" x14ac:dyDescent="0.25">
      <c r="B58" s="68" t="s">
        <v>16</v>
      </c>
      <c r="C58" s="69">
        <v>22265.53</v>
      </c>
      <c r="D58" s="67"/>
    </row>
    <row r="59" spans="2:4" ht="15.75" x14ac:dyDescent="0.25">
      <c r="B59" s="68" t="s">
        <v>16</v>
      </c>
      <c r="C59" s="69">
        <v>19706.37</v>
      </c>
      <c r="D59" s="67"/>
    </row>
    <row r="60" spans="2:4" ht="15.75" x14ac:dyDescent="0.25">
      <c r="B60" s="68"/>
      <c r="C60" s="69"/>
      <c r="D60" s="65">
        <f>SUM(C54:C59)</f>
        <v>1039305.66</v>
      </c>
    </row>
    <row r="61" spans="2:4" ht="15.75" x14ac:dyDescent="0.25">
      <c r="B61" s="68" t="s">
        <v>18</v>
      </c>
      <c r="C61" s="69">
        <v>3066401.31</v>
      </c>
      <c r="D61" s="66"/>
    </row>
    <row r="62" spans="2:4" ht="15.75" x14ac:dyDescent="0.25">
      <c r="B62" s="68"/>
      <c r="C62" s="69"/>
      <c r="D62" s="65">
        <f>C61</f>
        <v>3066401.31</v>
      </c>
    </row>
    <row r="63" spans="2:4" ht="15.75" x14ac:dyDescent="0.25">
      <c r="B63" s="68" t="s">
        <v>19</v>
      </c>
      <c r="C63" s="69">
        <v>1677563.01</v>
      </c>
      <c r="D63" s="66"/>
    </row>
    <row r="64" spans="2:4" ht="15.75" x14ac:dyDescent="0.25">
      <c r="B64" s="68"/>
      <c r="C64" s="69"/>
      <c r="D64" s="65">
        <f>C63</f>
        <v>1677563.01</v>
      </c>
    </row>
    <row r="65" spans="2:4" ht="15.75" x14ac:dyDescent="0.25">
      <c r="B65" s="68" t="s">
        <v>20</v>
      </c>
      <c r="C65" s="69">
        <v>2587082.94</v>
      </c>
      <c r="D65" s="65"/>
    </row>
    <row r="66" spans="2:4" ht="15.75" x14ac:dyDescent="0.25">
      <c r="B66" s="68" t="s">
        <v>20</v>
      </c>
      <c r="C66" s="69">
        <v>2633950.2999999998</v>
      </c>
      <c r="D66" s="67"/>
    </row>
    <row r="67" spans="2:4" ht="15.75" x14ac:dyDescent="0.25">
      <c r="B67" s="68"/>
      <c r="C67" s="69"/>
      <c r="D67" s="65">
        <f>C65+C66</f>
        <v>5221033.24</v>
      </c>
    </row>
    <row r="68" spans="2:4" ht="15.75" x14ac:dyDescent="0.25">
      <c r="B68" s="68" t="s">
        <v>21</v>
      </c>
      <c r="C68" s="69">
        <v>42008</v>
      </c>
      <c r="D68" s="66"/>
    </row>
    <row r="69" spans="2:4" ht="15.75" x14ac:dyDescent="0.25">
      <c r="B69" s="68"/>
      <c r="C69" s="69"/>
      <c r="D69" s="65">
        <f>C68</f>
        <v>42008</v>
      </c>
    </row>
    <row r="70" spans="2:4" ht="15.75" x14ac:dyDescent="0.25">
      <c r="B70" s="68" t="s">
        <v>89</v>
      </c>
      <c r="C70" s="69">
        <v>5028</v>
      </c>
      <c r="D70" s="65"/>
    </row>
    <row r="71" spans="2:4" ht="15.75" x14ac:dyDescent="0.25">
      <c r="B71" s="68"/>
      <c r="C71" s="69"/>
      <c r="D71" s="65">
        <f>C70</f>
        <v>5028</v>
      </c>
    </row>
    <row r="72" spans="2:4" ht="15.75" x14ac:dyDescent="0.25">
      <c r="B72" s="68" t="s">
        <v>77</v>
      </c>
      <c r="C72" s="69">
        <v>33640.339999999997</v>
      </c>
      <c r="D72" s="65"/>
    </row>
    <row r="73" spans="2:4" ht="15.75" x14ac:dyDescent="0.25">
      <c r="B73" s="68" t="s">
        <v>77</v>
      </c>
      <c r="C73" s="69">
        <v>1305865.28</v>
      </c>
      <c r="D73" s="66"/>
    </row>
    <row r="74" spans="2:4" ht="15.75" x14ac:dyDescent="0.25">
      <c r="B74" s="68" t="s">
        <v>77</v>
      </c>
      <c r="C74" s="69">
        <v>202359.64</v>
      </c>
      <c r="D74" s="65"/>
    </row>
    <row r="75" spans="2:4" ht="15.75" x14ac:dyDescent="0.25">
      <c r="B75" s="68" t="s">
        <v>77</v>
      </c>
      <c r="C75" s="69">
        <v>449400</v>
      </c>
      <c r="D75" s="67"/>
    </row>
    <row r="76" spans="2:4" ht="15.75" x14ac:dyDescent="0.25">
      <c r="B76" s="68" t="s">
        <v>77</v>
      </c>
      <c r="C76" s="69">
        <v>1318333.3</v>
      </c>
      <c r="D76" s="67"/>
    </row>
    <row r="77" spans="2:4" ht="15.75" x14ac:dyDescent="0.25">
      <c r="B77" s="68"/>
      <c r="C77" s="69"/>
      <c r="D77" s="65">
        <f>SUM(C72:C76)</f>
        <v>3309598.5600000005</v>
      </c>
    </row>
    <row r="78" spans="2:4" ht="15.75" x14ac:dyDescent="0.25">
      <c r="B78" s="68" t="s">
        <v>141</v>
      </c>
      <c r="C78" s="69">
        <v>66959.100000000006</v>
      </c>
      <c r="D78" s="66"/>
    </row>
    <row r="79" spans="2:4" ht="15.75" x14ac:dyDescent="0.25">
      <c r="B79" s="68" t="s">
        <v>141</v>
      </c>
      <c r="C79" s="69">
        <v>250000</v>
      </c>
      <c r="D79" s="66"/>
    </row>
    <row r="80" spans="2:4" ht="15.75" x14ac:dyDescent="0.25">
      <c r="B80" s="68" t="s">
        <v>141</v>
      </c>
      <c r="C80" s="69">
        <v>447970</v>
      </c>
      <c r="D80" s="67"/>
    </row>
    <row r="81" spans="2:4" ht="15.75" x14ac:dyDescent="0.25">
      <c r="B81" s="68"/>
      <c r="C81" s="69"/>
      <c r="D81" s="65">
        <f>SUM(C78:C80)</f>
        <v>764929.1</v>
      </c>
    </row>
    <row r="82" spans="2:4" ht="15.75" x14ac:dyDescent="0.25">
      <c r="B82" s="68" t="s">
        <v>65</v>
      </c>
      <c r="C82" s="69">
        <v>1157740.17</v>
      </c>
      <c r="D82" s="65"/>
    </row>
    <row r="83" spans="2:4" ht="15.75" x14ac:dyDescent="0.25">
      <c r="B83" s="68" t="s">
        <v>65</v>
      </c>
      <c r="C83" s="69">
        <v>1576250</v>
      </c>
      <c r="D83" s="66"/>
    </row>
    <row r="84" spans="2:4" ht="15.75" x14ac:dyDescent="0.25">
      <c r="B84" s="68" t="s">
        <v>65</v>
      </c>
      <c r="C84" s="69">
        <v>724100</v>
      </c>
      <c r="D84" s="67"/>
    </row>
    <row r="85" spans="2:4" ht="15.75" x14ac:dyDescent="0.25">
      <c r="B85" s="68"/>
      <c r="C85" s="69"/>
      <c r="D85" s="65">
        <f>SUM(C82:C84)</f>
        <v>3458090.17</v>
      </c>
    </row>
    <row r="86" spans="2:4" ht="15.75" x14ac:dyDescent="0.25">
      <c r="B86" s="68" t="s">
        <v>126</v>
      </c>
      <c r="C86" s="69">
        <v>100000</v>
      </c>
      <c r="D86" s="66"/>
    </row>
    <row r="87" spans="2:4" ht="15.75" x14ac:dyDescent="0.25">
      <c r="B87" s="68" t="s">
        <v>126</v>
      </c>
      <c r="C87" s="69">
        <v>200000</v>
      </c>
      <c r="D87" s="66"/>
    </row>
    <row r="88" spans="2:4" ht="15.75" x14ac:dyDescent="0.25">
      <c r="B88" s="68"/>
      <c r="C88" s="69"/>
      <c r="D88" s="65">
        <f>C86+C87</f>
        <v>300000</v>
      </c>
    </row>
    <row r="89" spans="2:4" ht="15.75" x14ac:dyDescent="0.25">
      <c r="B89" s="68" t="s">
        <v>78</v>
      </c>
      <c r="C89" s="69">
        <v>734737.86</v>
      </c>
      <c r="D89" s="66"/>
    </row>
    <row r="90" spans="2:4" ht="15.75" x14ac:dyDescent="0.25">
      <c r="B90" s="68"/>
      <c r="C90" s="69"/>
      <c r="D90" s="65">
        <f>C89</f>
        <v>734737.86</v>
      </c>
    </row>
    <row r="91" spans="2:4" ht="15.75" x14ac:dyDescent="0.25">
      <c r="B91" s="68" t="s">
        <v>79</v>
      </c>
      <c r="C91" s="69">
        <v>914489.05</v>
      </c>
      <c r="D91" s="65"/>
    </row>
    <row r="92" spans="2:4" ht="15.75" x14ac:dyDescent="0.25">
      <c r="B92" s="68" t="s">
        <v>79</v>
      </c>
      <c r="C92" s="69">
        <v>17000</v>
      </c>
      <c r="D92" s="66"/>
    </row>
    <row r="93" spans="2:4" ht="15.75" x14ac:dyDescent="0.25">
      <c r="B93" s="68" t="s">
        <v>79</v>
      </c>
      <c r="C93" s="69">
        <v>71500</v>
      </c>
      <c r="D93" s="66"/>
    </row>
    <row r="94" spans="2:4" ht="15.75" x14ac:dyDescent="0.25">
      <c r="B94" s="68"/>
      <c r="C94" s="69"/>
      <c r="D94" s="65">
        <f>SUM(C91:C93)</f>
        <v>1002989.05</v>
      </c>
    </row>
    <row r="95" spans="2:4" ht="15.75" x14ac:dyDescent="0.25">
      <c r="B95" s="68" t="s">
        <v>159</v>
      </c>
      <c r="C95" s="69">
        <v>28526.5</v>
      </c>
      <c r="D95" s="66"/>
    </row>
    <row r="96" spans="2:4" ht="15.75" x14ac:dyDescent="0.25">
      <c r="B96" s="68"/>
      <c r="C96" s="69"/>
      <c r="D96" s="65">
        <f>C95</f>
        <v>28526.5</v>
      </c>
    </row>
    <row r="97" spans="2:4" ht="15.75" x14ac:dyDescent="0.25">
      <c r="B97" s="68" t="s">
        <v>70</v>
      </c>
      <c r="C97" s="69">
        <v>729554.31</v>
      </c>
      <c r="D97" s="66"/>
    </row>
    <row r="98" spans="2:4" ht="15.75" x14ac:dyDescent="0.25">
      <c r="B98" s="68"/>
      <c r="C98" s="69"/>
      <c r="D98" s="65">
        <f>C97</f>
        <v>729554.31</v>
      </c>
    </row>
    <row r="99" spans="2:4" ht="15.75" x14ac:dyDescent="0.25">
      <c r="B99" s="68" t="s">
        <v>82</v>
      </c>
      <c r="C99" s="69">
        <v>3041875</v>
      </c>
      <c r="D99" s="66"/>
    </row>
    <row r="100" spans="2:4" ht="15.75" x14ac:dyDescent="0.25">
      <c r="B100" s="68"/>
      <c r="C100" s="69"/>
      <c r="D100" s="65">
        <f>C99</f>
        <v>3041875</v>
      </c>
    </row>
    <row r="101" spans="2:4" ht="15.75" x14ac:dyDescent="0.25">
      <c r="B101" s="68" t="s">
        <v>27</v>
      </c>
      <c r="C101" s="69">
        <v>160523.91</v>
      </c>
      <c r="D101" s="65"/>
    </row>
    <row r="102" spans="2:4" ht="15.75" x14ac:dyDescent="0.25">
      <c r="B102" s="68" t="s">
        <v>27</v>
      </c>
      <c r="C102" s="69">
        <v>308065.46999999997</v>
      </c>
      <c r="D102" s="66"/>
    </row>
    <row r="103" spans="2:4" ht="15.75" x14ac:dyDescent="0.25">
      <c r="B103" s="68" t="s">
        <v>27</v>
      </c>
      <c r="C103" s="69">
        <v>141073.72</v>
      </c>
      <c r="D103" s="66"/>
    </row>
    <row r="104" spans="2:4" ht="15.75" x14ac:dyDescent="0.25">
      <c r="B104" s="68"/>
      <c r="C104" s="69"/>
      <c r="D104" s="65">
        <f>SUM(C101:C103)</f>
        <v>609663.1</v>
      </c>
    </row>
    <row r="105" spans="2:4" ht="15.75" x14ac:dyDescent="0.25">
      <c r="B105" s="68" t="s">
        <v>161</v>
      </c>
      <c r="C105" s="69">
        <v>206412.21</v>
      </c>
      <c r="D105" s="66"/>
    </row>
    <row r="106" spans="2:4" ht="15.75" x14ac:dyDescent="0.25">
      <c r="B106" s="68"/>
      <c r="C106" s="69"/>
      <c r="D106" s="65">
        <f>C105</f>
        <v>206412.21</v>
      </c>
    </row>
    <row r="107" spans="2:4" ht="15.75" x14ac:dyDescent="0.25">
      <c r="B107" s="68" t="s">
        <v>144</v>
      </c>
      <c r="C107" s="69">
        <v>2042.31</v>
      </c>
      <c r="D107" s="66"/>
    </row>
    <row r="108" spans="2:4" ht="15.75" x14ac:dyDescent="0.25">
      <c r="B108" s="68"/>
      <c r="C108" s="69"/>
      <c r="D108" s="65">
        <f>C107</f>
        <v>2042.31</v>
      </c>
    </row>
    <row r="109" spans="2:4" ht="15.75" x14ac:dyDescent="0.25">
      <c r="B109" s="68" t="s">
        <v>138</v>
      </c>
      <c r="C109" s="69">
        <v>5045875.2</v>
      </c>
      <c r="D109" s="66"/>
    </row>
    <row r="110" spans="2:4" ht="15.75" x14ac:dyDescent="0.25">
      <c r="B110" s="68" t="s">
        <v>138</v>
      </c>
      <c r="C110" s="69">
        <v>3000000</v>
      </c>
      <c r="D110" s="65"/>
    </row>
    <row r="111" spans="2:4" ht="15.75" x14ac:dyDescent="0.25">
      <c r="B111" s="68" t="s">
        <v>138</v>
      </c>
      <c r="C111" s="69">
        <v>1650000</v>
      </c>
      <c r="D111" s="66"/>
    </row>
    <row r="112" spans="2:4" ht="15.75" x14ac:dyDescent="0.25">
      <c r="B112" s="68"/>
      <c r="C112" s="69"/>
      <c r="D112" s="65">
        <f>SUM(C109:C111)</f>
        <v>9695875.1999999993</v>
      </c>
    </row>
    <row r="113" spans="2:4" ht="15.75" x14ac:dyDescent="0.25">
      <c r="B113" s="68" t="s">
        <v>111</v>
      </c>
      <c r="C113" s="69">
        <v>422011.5</v>
      </c>
      <c r="D113" s="66"/>
    </row>
    <row r="114" spans="2:4" ht="15.75" x14ac:dyDescent="0.25">
      <c r="B114" s="68"/>
      <c r="C114" s="69"/>
      <c r="D114" s="65">
        <f>C113</f>
        <v>422011.5</v>
      </c>
    </row>
    <row r="115" spans="2:4" ht="15.75" x14ac:dyDescent="0.25">
      <c r="B115" s="68" t="s">
        <v>136</v>
      </c>
      <c r="C115" s="69">
        <v>2000000</v>
      </c>
      <c r="D115" s="66"/>
    </row>
    <row r="116" spans="2:4" ht="15.75" x14ac:dyDescent="0.25">
      <c r="B116" s="68" t="s">
        <v>136</v>
      </c>
      <c r="C116" s="69">
        <v>315630</v>
      </c>
      <c r="D116" s="66"/>
    </row>
    <row r="117" spans="2:4" ht="15.75" x14ac:dyDescent="0.25">
      <c r="B117" s="68"/>
      <c r="C117" s="69"/>
      <c r="D117" s="65">
        <f>C115+C116</f>
        <v>2315630</v>
      </c>
    </row>
    <row r="118" spans="2:4" ht="15.75" x14ac:dyDescent="0.25">
      <c r="B118" s="68" t="s">
        <v>69</v>
      </c>
      <c r="C118" s="69">
        <v>196260</v>
      </c>
      <c r="D118" s="66"/>
    </row>
    <row r="119" spans="2:4" ht="15.75" x14ac:dyDescent="0.25">
      <c r="B119" s="68"/>
      <c r="C119" s="69"/>
      <c r="D119" s="65">
        <f>C118</f>
        <v>196260</v>
      </c>
    </row>
    <row r="120" spans="2:4" ht="15.75" x14ac:dyDescent="0.25">
      <c r="B120" s="68" t="s">
        <v>174</v>
      </c>
      <c r="C120" s="69">
        <v>21889</v>
      </c>
      <c r="D120" s="66"/>
    </row>
    <row r="121" spans="2:4" ht="15.75" x14ac:dyDescent="0.25">
      <c r="B121" s="68"/>
      <c r="C121" s="69"/>
      <c r="D121" s="65">
        <f>C120</f>
        <v>21889</v>
      </c>
    </row>
    <row r="122" spans="2:4" ht="15.75" x14ac:dyDescent="0.25">
      <c r="B122" s="68" t="s">
        <v>173</v>
      </c>
      <c r="C122" s="69">
        <v>2449.09</v>
      </c>
      <c r="D122" s="66"/>
    </row>
    <row r="123" spans="2:4" ht="15.75" x14ac:dyDescent="0.25">
      <c r="B123" s="68"/>
      <c r="C123" s="69"/>
      <c r="D123" s="65">
        <f>C122</f>
        <v>2449.09</v>
      </c>
    </row>
    <row r="124" spans="2:4" ht="15.75" x14ac:dyDescent="0.25">
      <c r="B124" s="68" t="s">
        <v>67</v>
      </c>
      <c r="C124" s="69">
        <v>1486800</v>
      </c>
      <c r="D124" s="66"/>
    </row>
    <row r="125" spans="2:4" ht="15.75" x14ac:dyDescent="0.25">
      <c r="B125" s="68"/>
      <c r="C125" s="69"/>
      <c r="D125" s="65">
        <f>C124</f>
        <v>1486800</v>
      </c>
    </row>
    <row r="126" spans="2:4" ht="15.75" x14ac:dyDescent="0.25">
      <c r="B126" s="68" t="s">
        <v>84</v>
      </c>
      <c r="C126" s="69">
        <v>191280</v>
      </c>
      <c r="D126" s="65"/>
    </row>
    <row r="127" spans="2:4" ht="15.75" x14ac:dyDescent="0.25">
      <c r="B127" s="68" t="s">
        <v>84</v>
      </c>
      <c r="C127" s="69">
        <v>2486640</v>
      </c>
      <c r="D127" s="66"/>
    </row>
    <row r="128" spans="2:4" ht="15.75" x14ac:dyDescent="0.25">
      <c r="B128" s="68" t="s">
        <v>84</v>
      </c>
      <c r="C128" s="69">
        <v>3500424</v>
      </c>
      <c r="D128" s="66"/>
    </row>
    <row r="129" spans="2:4" ht="15.75" x14ac:dyDescent="0.25">
      <c r="B129" s="68"/>
      <c r="C129" s="69"/>
      <c r="D129" s="65">
        <f>SUM(C126:C128)</f>
        <v>6178344</v>
      </c>
    </row>
    <row r="130" spans="2:4" ht="15.75" x14ac:dyDescent="0.25">
      <c r="B130" s="68" t="s">
        <v>112</v>
      </c>
      <c r="C130" s="69">
        <v>202521.04</v>
      </c>
      <c r="D130" s="65"/>
    </row>
    <row r="131" spans="2:4" ht="15.75" x14ac:dyDescent="0.25">
      <c r="B131" s="68"/>
      <c r="C131" s="69"/>
      <c r="D131" s="65">
        <f>C130</f>
        <v>202521.04</v>
      </c>
    </row>
    <row r="132" spans="2:4" ht="15.75" x14ac:dyDescent="0.25">
      <c r="B132" s="68" t="s">
        <v>162</v>
      </c>
      <c r="C132" s="69">
        <v>108095.48</v>
      </c>
      <c r="D132" s="65"/>
    </row>
    <row r="133" spans="2:4" ht="15.75" x14ac:dyDescent="0.25">
      <c r="B133" s="68"/>
      <c r="C133" s="69"/>
      <c r="D133" s="65">
        <f>C132</f>
        <v>108095.48</v>
      </c>
    </row>
    <row r="134" spans="2:4" ht="15.75" x14ac:dyDescent="0.25">
      <c r="B134" s="68" t="s">
        <v>168</v>
      </c>
      <c r="C134" s="69">
        <v>7499.49</v>
      </c>
      <c r="D134" s="66"/>
    </row>
    <row r="135" spans="2:4" ht="15.75" x14ac:dyDescent="0.25">
      <c r="B135" s="68"/>
      <c r="C135" s="69"/>
      <c r="D135" s="65">
        <f>C134</f>
        <v>7499.49</v>
      </c>
    </row>
    <row r="136" spans="2:4" ht="15.75" x14ac:dyDescent="0.25">
      <c r="B136" s="68" t="s">
        <v>163</v>
      </c>
      <c r="C136" s="69">
        <v>205376.11</v>
      </c>
      <c r="D136" s="66"/>
    </row>
    <row r="137" spans="2:4" ht="15.75" x14ac:dyDescent="0.25">
      <c r="B137" s="68"/>
      <c r="C137" s="69"/>
      <c r="D137" s="65">
        <f>C136</f>
        <v>205376.11</v>
      </c>
    </row>
    <row r="138" spans="2:4" ht="15.75" x14ac:dyDescent="0.25">
      <c r="B138" s="68" t="s">
        <v>164</v>
      </c>
      <c r="C138" s="69">
        <v>1412841.89</v>
      </c>
      <c r="D138" s="65"/>
    </row>
    <row r="139" spans="2:4" ht="15.75" x14ac:dyDescent="0.25">
      <c r="B139" s="68"/>
      <c r="C139" s="69"/>
      <c r="D139" s="65">
        <f>C138</f>
        <v>1412841.89</v>
      </c>
    </row>
    <row r="140" spans="2:4" ht="15.75" x14ac:dyDescent="0.25">
      <c r="B140" s="68" t="s">
        <v>142</v>
      </c>
      <c r="C140" s="69">
        <v>851276.89</v>
      </c>
      <c r="D140" s="66"/>
    </row>
    <row r="141" spans="2:4" ht="15.75" x14ac:dyDescent="0.25">
      <c r="B141" s="68"/>
      <c r="C141" s="69"/>
      <c r="D141" s="65">
        <f>C140</f>
        <v>851276.89</v>
      </c>
    </row>
    <row r="142" spans="2:4" ht="15.75" x14ac:dyDescent="0.25">
      <c r="B142" s="68" t="s">
        <v>172</v>
      </c>
      <c r="C142" s="69">
        <v>2400000</v>
      </c>
      <c r="D142" s="66"/>
    </row>
    <row r="143" spans="2:4" ht="15.75" x14ac:dyDescent="0.25">
      <c r="B143" s="68"/>
      <c r="C143" s="69"/>
      <c r="D143" s="65">
        <f>C142</f>
        <v>2400000</v>
      </c>
    </row>
    <row r="144" spans="2:4" ht="15.75" x14ac:dyDescent="0.25">
      <c r="B144" s="68" t="s">
        <v>128</v>
      </c>
      <c r="C144" s="69">
        <v>3291261.23</v>
      </c>
      <c r="D144" s="66"/>
    </row>
    <row r="145" spans="2:4" ht="15.75" x14ac:dyDescent="0.25">
      <c r="B145" s="68" t="s">
        <v>128</v>
      </c>
      <c r="C145" s="69">
        <v>6286703.3300000001</v>
      </c>
      <c r="D145" s="66"/>
    </row>
    <row r="146" spans="2:4" ht="15.75" x14ac:dyDescent="0.25">
      <c r="B146" s="68"/>
      <c r="C146" s="69"/>
      <c r="D146" s="65">
        <f>C144+C145</f>
        <v>9577964.5600000005</v>
      </c>
    </row>
    <row r="147" spans="2:4" ht="15.75" x14ac:dyDescent="0.25">
      <c r="B147" s="68" t="s">
        <v>63</v>
      </c>
      <c r="C147" s="69">
        <v>6294132.2300000004</v>
      </c>
      <c r="D147" s="66"/>
    </row>
    <row r="148" spans="2:4" ht="15.75" x14ac:dyDescent="0.25">
      <c r="B148" s="68" t="s">
        <v>63</v>
      </c>
      <c r="C148" s="69">
        <v>8244190.5899999999</v>
      </c>
      <c r="D148" s="66"/>
    </row>
    <row r="149" spans="2:4" ht="15.75" x14ac:dyDescent="0.25">
      <c r="B149" s="64"/>
      <c r="C149" s="64"/>
      <c r="D149" s="65">
        <f>C147+C148</f>
        <v>14538322.82</v>
      </c>
    </row>
    <row r="150" spans="2:4" ht="15.75" x14ac:dyDescent="0.25">
      <c r="C150" s="56">
        <f>SUM(C3:C149)</f>
        <v>201772513.99000004</v>
      </c>
      <c r="D150" s="56">
        <f>D149+D146+D143+D141+D139+D137+D135+D133+D131+D129+D125+D123+D121+D119+D117+D114+D112+D108+D106+D104+D100+D98+D96+D94+D90+D88+D85+D81+D77+D71+D69+D67+D64+D62+D60+D53+D46+D39+D37+D35+D33+D31+D29+D24+D22+D20+D13+D11+D9</f>
        <v>201772513.99000004</v>
      </c>
    </row>
  </sheetData>
  <sortState xmlns:xlrd2="http://schemas.microsoft.com/office/spreadsheetml/2017/richdata2" ref="B3:D148">
    <sortCondition ref="B3:B148" customList="menor a mayor"/>
  </sortState>
  <pageMargins left="0.7" right="0.7" top="0.75" bottom="0.75" header="0.3" footer="0.3"/>
  <pageSetup paperSize="9" scale="6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4E4372-7C13-4D86-A32B-31DA739C990E}">
  <sheetPr>
    <pageSetUpPr fitToPage="1"/>
  </sheetPr>
  <dimension ref="A2:D235"/>
  <sheetViews>
    <sheetView workbookViewId="0">
      <selection activeCell="B2" sqref="B2:C235"/>
    </sheetView>
  </sheetViews>
  <sheetFormatPr baseColWidth="10" defaultRowHeight="15" x14ac:dyDescent="0.25"/>
  <cols>
    <col min="1" max="1" width="32.85546875" customWidth="1"/>
    <col min="2" max="2" width="112.7109375" customWidth="1"/>
    <col min="3" max="3" width="22.28515625" customWidth="1"/>
    <col min="4" max="4" width="20.85546875" customWidth="1"/>
  </cols>
  <sheetData>
    <row r="2" spans="1:4" ht="18.75" x14ac:dyDescent="0.3">
      <c r="A2" s="57" t="s">
        <v>114</v>
      </c>
      <c r="B2" s="58" t="s">
        <v>0</v>
      </c>
      <c r="C2" s="59" t="s">
        <v>1</v>
      </c>
      <c r="D2" s="59" t="s">
        <v>2</v>
      </c>
    </row>
    <row r="3" spans="1:4" ht="18.75" x14ac:dyDescent="0.3">
      <c r="A3" s="57" t="s">
        <v>115</v>
      </c>
      <c r="B3" s="60" t="s">
        <v>3</v>
      </c>
      <c r="C3" s="61">
        <v>201772513.99000001</v>
      </c>
      <c r="D3" s="61">
        <v>317368952.36000001</v>
      </c>
    </row>
    <row r="4" spans="1:4" ht="18.75" x14ac:dyDescent="0.3">
      <c r="A4" s="57" t="s">
        <v>116</v>
      </c>
      <c r="B4" s="62" t="s">
        <v>4</v>
      </c>
      <c r="C4" s="63">
        <v>179860845.77000001</v>
      </c>
      <c r="D4" s="63">
        <v>277122847.36000001</v>
      </c>
    </row>
    <row r="5" spans="1:4" ht="18.75" x14ac:dyDescent="0.3">
      <c r="A5" s="57" t="s">
        <v>117</v>
      </c>
      <c r="B5" s="62" t="s">
        <v>5</v>
      </c>
      <c r="C5" s="63">
        <v>56207666.060000002</v>
      </c>
      <c r="D5" s="63">
        <v>92624148.159999996</v>
      </c>
    </row>
    <row r="6" spans="1:4" ht="18.75" x14ac:dyDescent="0.3">
      <c r="A6" s="57" t="s">
        <v>118</v>
      </c>
      <c r="B6" s="62" t="s">
        <v>6</v>
      </c>
      <c r="C6" s="63">
        <v>56207666.060000002</v>
      </c>
      <c r="D6" s="63">
        <v>92624148.159999996</v>
      </c>
    </row>
    <row r="7" spans="1:4" ht="18.75" x14ac:dyDescent="0.3">
      <c r="A7" s="57" t="s">
        <v>119</v>
      </c>
      <c r="B7" s="62" t="s">
        <v>7</v>
      </c>
      <c r="C7" s="63">
        <v>41604075.170000002</v>
      </c>
      <c r="D7" s="63">
        <v>65641502.140000001</v>
      </c>
    </row>
    <row r="8" spans="1:4" ht="18.75" x14ac:dyDescent="0.3">
      <c r="A8" s="57" t="s">
        <v>120</v>
      </c>
      <c r="B8" s="62" t="s">
        <v>100</v>
      </c>
      <c r="C8" s="63">
        <v>36496826.020000003</v>
      </c>
      <c r="D8" s="63">
        <v>60514591.990000002</v>
      </c>
    </row>
    <row r="9" spans="1:4" ht="18.75" x14ac:dyDescent="0.3">
      <c r="A9" s="57" t="s">
        <v>121</v>
      </c>
      <c r="B9" s="62" t="s">
        <v>8</v>
      </c>
      <c r="C9" s="63">
        <v>9158044.6099999994</v>
      </c>
      <c r="D9" s="63">
        <v>9193044.6099999994</v>
      </c>
    </row>
    <row r="10" spans="1:4" ht="18.75" x14ac:dyDescent="0.3">
      <c r="A10" s="57" t="s">
        <v>121</v>
      </c>
      <c r="B10" s="62" t="s">
        <v>147</v>
      </c>
      <c r="C10" s="63">
        <v>1397800.8</v>
      </c>
      <c r="D10" s="63">
        <v>1397800.8</v>
      </c>
    </row>
    <row r="11" spans="1:4" ht="18.75" x14ac:dyDescent="0.3">
      <c r="A11" s="57" t="s">
        <v>121</v>
      </c>
      <c r="B11" s="62" t="s">
        <v>10</v>
      </c>
      <c r="C11" s="63">
        <v>10366000</v>
      </c>
      <c r="D11" s="63">
        <v>10366000</v>
      </c>
    </row>
    <row r="12" spans="1:4" ht="18.75" x14ac:dyDescent="0.3">
      <c r="A12" s="57" t="s">
        <v>121</v>
      </c>
      <c r="B12" s="62" t="s">
        <v>11</v>
      </c>
      <c r="C12" s="63">
        <v>270407.74</v>
      </c>
      <c r="D12" s="63">
        <v>270407.74</v>
      </c>
    </row>
    <row r="13" spans="1:4" ht="18.75" x14ac:dyDescent="0.3">
      <c r="A13" s="57" t="s">
        <v>121</v>
      </c>
      <c r="B13" s="62" t="s">
        <v>12</v>
      </c>
      <c r="C13" s="63">
        <v>0</v>
      </c>
      <c r="D13" s="63">
        <v>0</v>
      </c>
    </row>
    <row r="14" spans="1:4" ht="18.75" x14ac:dyDescent="0.3">
      <c r="A14" s="57" t="s">
        <v>121</v>
      </c>
      <c r="B14" s="62" t="s">
        <v>135</v>
      </c>
      <c r="C14" s="63">
        <v>261835.84</v>
      </c>
      <c r="D14" s="63">
        <v>24244601.809999999</v>
      </c>
    </row>
    <row r="15" spans="1:4" ht="18.75" x14ac:dyDescent="0.3">
      <c r="A15" s="57" t="s">
        <v>121</v>
      </c>
      <c r="B15" s="62" t="s">
        <v>146</v>
      </c>
      <c r="C15" s="63">
        <v>11119844.41</v>
      </c>
      <c r="D15" s="63">
        <v>11119844.41</v>
      </c>
    </row>
    <row r="16" spans="1:4" ht="18.75" x14ac:dyDescent="0.3">
      <c r="A16" s="57" t="s">
        <v>121</v>
      </c>
      <c r="B16" s="62" t="s">
        <v>157</v>
      </c>
      <c r="C16" s="63">
        <v>3922892.62</v>
      </c>
      <c r="D16" s="63">
        <v>3922892.62</v>
      </c>
    </row>
    <row r="17" spans="1:4" ht="18.75" x14ac:dyDescent="0.3">
      <c r="A17" s="57" t="s">
        <v>120</v>
      </c>
      <c r="B17" s="62" t="s">
        <v>110</v>
      </c>
      <c r="C17" s="63">
        <v>2055321.95</v>
      </c>
      <c r="D17" s="63">
        <v>2055321.95</v>
      </c>
    </row>
    <row r="18" spans="1:4" ht="18.75" x14ac:dyDescent="0.3">
      <c r="A18" s="57" t="s">
        <v>121</v>
      </c>
      <c r="B18" s="62" t="s">
        <v>13</v>
      </c>
      <c r="C18" s="63">
        <v>1375500</v>
      </c>
      <c r="D18" s="63">
        <v>1375500</v>
      </c>
    </row>
    <row r="19" spans="1:4" ht="18.75" x14ac:dyDescent="0.3">
      <c r="A19" s="57" t="s">
        <v>121</v>
      </c>
      <c r="B19" s="62" t="s">
        <v>145</v>
      </c>
      <c r="C19" s="63">
        <v>679821.95</v>
      </c>
      <c r="D19" s="63">
        <v>679821.95</v>
      </c>
    </row>
    <row r="20" spans="1:4" ht="18.75" x14ac:dyDescent="0.3">
      <c r="A20" s="57" t="s">
        <v>120</v>
      </c>
      <c r="B20" s="62" t="s">
        <v>109</v>
      </c>
      <c r="C20" s="63">
        <v>32808.699999999997</v>
      </c>
      <c r="D20" s="63">
        <v>47100.7</v>
      </c>
    </row>
    <row r="21" spans="1:4" ht="18.75" x14ac:dyDescent="0.3">
      <c r="A21" s="57" t="s">
        <v>121</v>
      </c>
      <c r="B21" s="62" t="s">
        <v>76</v>
      </c>
      <c r="C21" s="63">
        <v>32808.699999999997</v>
      </c>
      <c r="D21" s="63">
        <v>47100.7</v>
      </c>
    </row>
    <row r="22" spans="1:4" ht="18.75" x14ac:dyDescent="0.3">
      <c r="A22" s="57" t="s">
        <v>120</v>
      </c>
      <c r="B22" s="62" t="s">
        <v>99</v>
      </c>
      <c r="C22" s="63">
        <v>3019118.5</v>
      </c>
      <c r="D22" s="63">
        <v>3024487.5</v>
      </c>
    </row>
    <row r="23" spans="1:4" ht="18.75" x14ac:dyDescent="0.3">
      <c r="A23" s="57" t="s">
        <v>121</v>
      </c>
      <c r="B23" s="62" t="s">
        <v>14</v>
      </c>
      <c r="C23" s="63">
        <v>1399670.41</v>
      </c>
      <c r="D23" s="63">
        <v>1402151.91</v>
      </c>
    </row>
    <row r="24" spans="1:4" ht="18.75" x14ac:dyDescent="0.3">
      <c r="A24" s="57" t="s">
        <v>121</v>
      </c>
      <c r="B24" s="62" t="s">
        <v>15</v>
      </c>
      <c r="C24" s="63">
        <v>1405406.14</v>
      </c>
      <c r="D24" s="63">
        <v>1407891.14</v>
      </c>
    </row>
    <row r="25" spans="1:4" ht="18.75" x14ac:dyDescent="0.3">
      <c r="A25" s="57" t="s">
        <v>121</v>
      </c>
      <c r="B25" s="62" t="s">
        <v>16</v>
      </c>
      <c r="C25" s="63">
        <v>214041.95</v>
      </c>
      <c r="D25" s="63">
        <v>214444.45</v>
      </c>
    </row>
    <row r="26" spans="1:4" ht="18.75" x14ac:dyDescent="0.3">
      <c r="A26" s="57" t="s">
        <v>119</v>
      </c>
      <c r="B26" s="62" t="s">
        <v>17</v>
      </c>
      <c r="C26" s="63">
        <v>11834720.52</v>
      </c>
      <c r="D26" s="63">
        <v>24527247.239999998</v>
      </c>
    </row>
    <row r="27" spans="1:4" ht="18.75" x14ac:dyDescent="0.3">
      <c r="A27" s="57" t="s">
        <v>120</v>
      </c>
      <c r="B27" s="62" t="s">
        <v>108</v>
      </c>
      <c r="C27" s="63">
        <v>7378083.2599999998</v>
      </c>
      <c r="D27" s="63">
        <v>13503538.16</v>
      </c>
    </row>
    <row r="28" spans="1:4" ht="18.75" x14ac:dyDescent="0.3">
      <c r="A28" s="57" t="s">
        <v>121</v>
      </c>
      <c r="B28" s="62" t="s">
        <v>18</v>
      </c>
      <c r="C28" s="63">
        <v>3066401.31</v>
      </c>
      <c r="D28" s="63">
        <v>3066401.31</v>
      </c>
    </row>
    <row r="29" spans="1:4" ht="18.75" x14ac:dyDescent="0.3">
      <c r="A29" s="57" t="s">
        <v>121</v>
      </c>
      <c r="B29" s="62" t="s">
        <v>19</v>
      </c>
      <c r="C29" s="63">
        <v>1677563.01</v>
      </c>
      <c r="D29" s="63">
        <v>1759935.83</v>
      </c>
    </row>
    <row r="30" spans="1:4" ht="18.75" x14ac:dyDescent="0.3">
      <c r="A30" s="57" t="s">
        <v>121</v>
      </c>
      <c r="B30" s="62" t="s">
        <v>20</v>
      </c>
      <c r="C30" s="63">
        <v>2587082.94</v>
      </c>
      <c r="D30" s="63">
        <v>8585473.0199999996</v>
      </c>
    </row>
    <row r="31" spans="1:4" ht="18.75" x14ac:dyDescent="0.3">
      <c r="A31" s="57" t="s">
        <v>121</v>
      </c>
      <c r="B31" s="62" t="s">
        <v>21</v>
      </c>
      <c r="C31" s="63">
        <v>42008</v>
      </c>
      <c r="D31" s="63">
        <v>82200</v>
      </c>
    </row>
    <row r="32" spans="1:4" ht="18.75" x14ac:dyDescent="0.3">
      <c r="A32" s="57" t="s">
        <v>121</v>
      </c>
      <c r="B32" s="62" t="s">
        <v>89</v>
      </c>
      <c r="C32" s="63">
        <v>5028</v>
      </c>
      <c r="D32" s="63">
        <v>9528</v>
      </c>
    </row>
    <row r="33" spans="1:4" ht="18.75" x14ac:dyDescent="0.3">
      <c r="A33" s="57" t="s">
        <v>120</v>
      </c>
      <c r="B33" s="62" t="s">
        <v>97</v>
      </c>
      <c r="C33" s="63">
        <v>100599.44</v>
      </c>
      <c r="D33" s="63">
        <v>45440.34</v>
      </c>
    </row>
    <row r="34" spans="1:4" ht="18.75" x14ac:dyDescent="0.3">
      <c r="A34" s="57" t="s">
        <v>121</v>
      </c>
      <c r="B34" s="62" t="s">
        <v>77</v>
      </c>
      <c r="C34" s="63">
        <v>33640.339999999997</v>
      </c>
      <c r="D34" s="63">
        <v>45440.34</v>
      </c>
    </row>
    <row r="35" spans="1:4" ht="18.75" x14ac:dyDescent="0.3">
      <c r="A35" s="57" t="s">
        <v>121</v>
      </c>
      <c r="B35" s="62" t="s">
        <v>141</v>
      </c>
      <c r="C35" s="63">
        <v>66959.100000000006</v>
      </c>
      <c r="D35" s="63">
        <v>0</v>
      </c>
    </row>
    <row r="36" spans="1:4" ht="18.75" x14ac:dyDescent="0.3">
      <c r="A36" s="57" t="s">
        <v>120</v>
      </c>
      <c r="B36" s="62" t="s">
        <v>98</v>
      </c>
      <c r="C36" s="63">
        <v>1157740.17</v>
      </c>
      <c r="D36" s="63">
        <v>1157740.17</v>
      </c>
    </row>
    <row r="37" spans="1:4" ht="18.75" x14ac:dyDescent="0.3">
      <c r="A37" s="57" t="s">
        <v>121</v>
      </c>
      <c r="B37" s="62" t="s">
        <v>65</v>
      </c>
      <c r="C37" s="63">
        <v>1157740.17</v>
      </c>
      <c r="D37" s="63">
        <v>1157740.17</v>
      </c>
    </row>
    <row r="38" spans="1:4" ht="18.75" x14ac:dyDescent="0.3">
      <c r="A38" s="57" t="s">
        <v>120</v>
      </c>
      <c r="B38" s="62" t="s">
        <v>107</v>
      </c>
      <c r="C38" s="63">
        <v>1677753.41</v>
      </c>
      <c r="D38" s="63">
        <v>2002953.14</v>
      </c>
    </row>
    <row r="39" spans="1:4" ht="18.75" x14ac:dyDescent="0.3">
      <c r="A39" s="57" t="s">
        <v>121</v>
      </c>
      <c r="B39" s="62" t="s">
        <v>158</v>
      </c>
      <c r="C39" s="63">
        <v>0</v>
      </c>
      <c r="D39" s="63">
        <v>0</v>
      </c>
    </row>
    <row r="40" spans="1:4" ht="18.75" x14ac:dyDescent="0.3">
      <c r="A40" s="57" t="s">
        <v>121</v>
      </c>
      <c r="B40" s="62" t="s">
        <v>78</v>
      </c>
      <c r="C40" s="63">
        <v>734737.86</v>
      </c>
      <c r="D40" s="63">
        <v>1128744.58</v>
      </c>
    </row>
    <row r="41" spans="1:4" ht="18.75" x14ac:dyDescent="0.3">
      <c r="A41" s="57" t="s">
        <v>121</v>
      </c>
      <c r="B41" s="62" t="s">
        <v>79</v>
      </c>
      <c r="C41" s="63">
        <v>914489.05</v>
      </c>
      <c r="D41" s="63">
        <v>845682.06</v>
      </c>
    </row>
    <row r="42" spans="1:4" ht="18.75" x14ac:dyDescent="0.3">
      <c r="A42" s="57" t="s">
        <v>121</v>
      </c>
      <c r="B42" s="62" t="s">
        <v>159</v>
      </c>
      <c r="C42" s="63">
        <v>28526.5</v>
      </c>
      <c r="D42" s="63">
        <v>28526.5</v>
      </c>
    </row>
    <row r="43" spans="1:4" ht="18.75" x14ac:dyDescent="0.3">
      <c r="A43" s="57" t="s">
        <v>120</v>
      </c>
      <c r="B43" s="62" t="s">
        <v>106</v>
      </c>
      <c r="C43" s="63">
        <v>729554.31</v>
      </c>
      <c r="D43" s="63">
        <v>7175059.3099999996</v>
      </c>
    </row>
    <row r="44" spans="1:4" ht="18.75" x14ac:dyDescent="0.3">
      <c r="A44" s="57" t="s">
        <v>121</v>
      </c>
      <c r="B44" s="62" t="s">
        <v>129</v>
      </c>
      <c r="C44" s="63">
        <v>0</v>
      </c>
      <c r="D44" s="63">
        <v>2452536.2999999998</v>
      </c>
    </row>
    <row r="45" spans="1:4" ht="18.75" x14ac:dyDescent="0.3">
      <c r="A45" s="57" t="s">
        <v>121</v>
      </c>
      <c r="B45" s="62" t="s">
        <v>122</v>
      </c>
      <c r="C45" s="63">
        <v>0</v>
      </c>
      <c r="D45" s="63">
        <v>3263594.55</v>
      </c>
    </row>
    <row r="46" spans="1:4" ht="18.75" x14ac:dyDescent="0.3">
      <c r="A46" s="57" t="s">
        <v>121</v>
      </c>
      <c r="B46" s="62" t="s">
        <v>70</v>
      </c>
      <c r="C46" s="63">
        <v>729554.31</v>
      </c>
      <c r="D46" s="63">
        <v>1458928.46</v>
      </c>
    </row>
    <row r="47" spans="1:4" ht="18.75" x14ac:dyDescent="0.3">
      <c r="A47" s="57" t="s">
        <v>120</v>
      </c>
      <c r="B47" s="62" t="s">
        <v>95</v>
      </c>
      <c r="C47" s="63">
        <v>366936.12</v>
      </c>
      <c r="D47" s="63">
        <v>164712.32000000001</v>
      </c>
    </row>
    <row r="48" spans="1:4" ht="18.75" x14ac:dyDescent="0.3">
      <c r="A48" s="57" t="s">
        <v>121</v>
      </c>
      <c r="B48" s="62" t="s">
        <v>160</v>
      </c>
      <c r="C48" s="63">
        <v>0</v>
      </c>
      <c r="D48" s="63">
        <v>0</v>
      </c>
    </row>
    <row r="49" spans="1:4" ht="18.75" x14ac:dyDescent="0.3">
      <c r="A49" s="57" t="s">
        <v>121</v>
      </c>
      <c r="B49" s="62" t="s">
        <v>82</v>
      </c>
      <c r="C49" s="63">
        <v>0</v>
      </c>
      <c r="D49" s="63">
        <v>0</v>
      </c>
    </row>
    <row r="50" spans="1:4" ht="18.75" x14ac:dyDescent="0.3">
      <c r="A50" s="57" t="s">
        <v>121</v>
      </c>
      <c r="B50" s="62" t="s">
        <v>27</v>
      </c>
      <c r="C50" s="63">
        <v>160523.91</v>
      </c>
      <c r="D50" s="63">
        <v>164712.32000000001</v>
      </c>
    </row>
    <row r="51" spans="1:4" ht="18.75" x14ac:dyDescent="0.3">
      <c r="A51" s="57" t="s">
        <v>121</v>
      </c>
      <c r="B51" s="62" t="s">
        <v>161</v>
      </c>
      <c r="C51" s="63">
        <v>206412.21</v>
      </c>
      <c r="D51" s="63">
        <v>0</v>
      </c>
    </row>
    <row r="52" spans="1:4" ht="18.75" x14ac:dyDescent="0.3">
      <c r="A52" s="57" t="s">
        <v>120</v>
      </c>
      <c r="B52" s="62" t="s">
        <v>101</v>
      </c>
      <c r="C52" s="63">
        <v>424053.81</v>
      </c>
      <c r="D52" s="63">
        <v>477803.8</v>
      </c>
    </row>
    <row r="53" spans="1:4" ht="18.75" x14ac:dyDescent="0.3">
      <c r="A53" s="57" t="s">
        <v>121</v>
      </c>
      <c r="B53" s="62" t="s">
        <v>144</v>
      </c>
      <c r="C53" s="63">
        <v>2042.31</v>
      </c>
      <c r="D53" s="63">
        <v>2042.31</v>
      </c>
    </row>
    <row r="54" spans="1:4" ht="18.75" x14ac:dyDescent="0.3">
      <c r="A54" s="57" t="s">
        <v>121</v>
      </c>
      <c r="B54" s="62" t="s">
        <v>111</v>
      </c>
      <c r="C54" s="63">
        <v>422011.5</v>
      </c>
      <c r="D54" s="63">
        <v>475761.49</v>
      </c>
    </row>
    <row r="55" spans="1:4" ht="18.75" x14ac:dyDescent="0.3">
      <c r="A55" s="57" t="s">
        <v>119</v>
      </c>
      <c r="B55" s="62" t="s">
        <v>68</v>
      </c>
      <c r="C55" s="63">
        <v>504751.59</v>
      </c>
      <c r="D55" s="63">
        <v>191280</v>
      </c>
    </row>
    <row r="56" spans="1:4" ht="18.75" x14ac:dyDescent="0.3">
      <c r="A56" s="57" t="s">
        <v>120</v>
      </c>
      <c r="B56" s="62" t="s">
        <v>96</v>
      </c>
      <c r="C56" s="63">
        <v>0</v>
      </c>
      <c r="D56" s="63">
        <v>0</v>
      </c>
    </row>
    <row r="57" spans="1:4" ht="18.75" x14ac:dyDescent="0.3">
      <c r="A57" s="57" t="s">
        <v>121</v>
      </c>
      <c r="B57" s="62" t="s">
        <v>69</v>
      </c>
      <c r="C57" s="63">
        <v>0</v>
      </c>
      <c r="D57" s="63">
        <v>0</v>
      </c>
    </row>
    <row r="58" spans="1:4" ht="18.75" x14ac:dyDescent="0.3">
      <c r="A58" s="57" t="s">
        <v>120</v>
      </c>
      <c r="B58" s="62" t="s">
        <v>94</v>
      </c>
      <c r="C58" s="63">
        <v>191280</v>
      </c>
      <c r="D58" s="63">
        <v>191280</v>
      </c>
    </row>
    <row r="59" spans="1:4" ht="18.75" x14ac:dyDescent="0.3">
      <c r="A59" s="57" t="s">
        <v>121</v>
      </c>
      <c r="B59" s="62" t="s">
        <v>84</v>
      </c>
      <c r="C59" s="63">
        <v>191280</v>
      </c>
      <c r="D59" s="63">
        <v>191280</v>
      </c>
    </row>
    <row r="60" spans="1:4" ht="18.75" x14ac:dyDescent="0.3">
      <c r="A60" s="57" t="s">
        <v>120</v>
      </c>
      <c r="B60" s="62" t="s">
        <v>102</v>
      </c>
      <c r="C60" s="63">
        <v>313471.59000000003</v>
      </c>
      <c r="D60" s="63">
        <v>0</v>
      </c>
    </row>
    <row r="61" spans="1:4" ht="18.75" x14ac:dyDescent="0.3">
      <c r="A61" s="57" t="s">
        <v>121</v>
      </c>
      <c r="B61" s="62" t="s">
        <v>162</v>
      </c>
      <c r="C61" s="63">
        <v>108095.48</v>
      </c>
      <c r="D61" s="63">
        <v>0</v>
      </c>
    </row>
    <row r="62" spans="1:4" ht="18.75" x14ac:dyDescent="0.3">
      <c r="A62" s="57" t="s">
        <v>121</v>
      </c>
      <c r="B62" s="62" t="s">
        <v>80</v>
      </c>
      <c r="C62" s="63">
        <v>0</v>
      </c>
      <c r="D62" s="63">
        <v>0</v>
      </c>
    </row>
    <row r="63" spans="1:4" ht="18.75" x14ac:dyDescent="0.3">
      <c r="A63" s="57" t="s">
        <v>121</v>
      </c>
      <c r="B63" s="62" t="s">
        <v>163</v>
      </c>
      <c r="C63" s="63">
        <v>205376.11</v>
      </c>
      <c r="D63" s="63">
        <v>0</v>
      </c>
    </row>
    <row r="64" spans="1:4" ht="18.75" x14ac:dyDescent="0.3">
      <c r="A64" s="57" t="s">
        <v>119</v>
      </c>
      <c r="B64" s="62" t="s">
        <v>66</v>
      </c>
      <c r="C64" s="63">
        <v>2264118.7799999998</v>
      </c>
      <c r="D64" s="63">
        <v>2264118.7799999998</v>
      </c>
    </row>
    <row r="65" spans="1:4" ht="18.75" x14ac:dyDescent="0.3">
      <c r="A65" s="57" t="s">
        <v>120</v>
      </c>
      <c r="B65" s="62" t="s">
        <v>104</v>
      </c>
      <c r="C65" s="63">
        <v>1412841.89</v>
      </c>
      <c r="D65" s="63">
        <v>1412841.89</v>
      </c>
    </row>
    <row r="66" spans="1:4" ht="18.75" x14ac:dyDescent="0.3">
      <c r="A66" s="57" t="s">
        <v>121</v>
      </c>
      <c r="B66" s="62" t="s">
        <v>164</v>
      </c>
      <c r="C66" s="63">
        <v>1412841.89</v>
      </c>
      <c r="D66" s="63">
        <v>1412841.89</v>
      </c>
    </row>
    <row r="67" spans="1:4" ht="18.75" x14ac:dyDescent="0.3">
      <c r="A67" s="57" t="s">
        <v>121</v>
      </c>
      <c r="B67" s="62" t="s">
        <v>165</v>
      </c>
      <c r="C67" s="63">
        <v>0</v>
      </c>
      <c r="D67" s="63">
        <v>0</v>
      </c>
    </row>
    <row r="68" spans="1:4" ht="18.75" x14ac:dyDescent="0.3">
      <c r="A68" s="57" t="s">
        <v>120</v>
      </c>
      <c r="B68" s="62" t="s">
        <v>166</v>
      </c>
      <c r="C68" s="63">
        <v>0</v>
      </c>
      <c r="D68" s="63">
        <v>0</v>
      </c>
    </row>
    <row r="69" spans="1:4" ht="18.75" x14ac:dyDescent="0.3">
      <c r="A69" s="57" t="s">
        <v>121</v>
      </c>
      <c r="B69" s="62" t="s">
        <v>167</v>
      </c>
      <c r="C69" s="63">
        <v>0</v>
      </c>
      <c r="D69" s="63">
        <v>0</v>
      </c>
    </row>
    <row r="70" spans="1:4" ht="18.75" x14ac:dyDescent="0.3">
      <c r="A70" s="57" t="s">
        <v>120</v>
      </c>
      <c r="B70" s="62" t="s">
        <v>143</v>
      </c>
      <c r="C70" s="63">
        <v>851276.89</v>
      </c>
      <c r="D70" s="63">
        <v>851276.89</v>
      </c>
    </row>
    <row r="71" spans="1:4" ht="18.75" x14ac:dyDescent="0.3">
      <c r="A71" s="57" t="s">
        <v>121</v>
      </c>
      <c r="B71" s="62" t="s">
        <v>142</v>
      </c>
      <c r="C71" s="63">
        <v>851276.89</v>
      </c>
      <c r="D71" s="63">
        <v>851276.89</v>
      </c>
    </row>
    <row r="72" spans="1:4" ht="18.75" x14ac:dyDescent="0.3">
      <c r="A72" s="57" t="s">
        <v>117</v>
      </c>
      <c r="B72" s="62" t="s">
        <v>22</v>
      </c>
      <c r="C72" s="63">
        <v>17886132.809999999</v>
      </c>
      <c r="D72" s="63">
        <v>18857945.27</v>
      </c>
    </row>
    <row r="73" spans="1:4" ht="18.75" x14ac:dyDescent="0.3">
      <c r="A73" s="57" t="s">
        <v>118</v>
      </c>
      <c r="B73" s="62" t="s">
        <v>23</v>
      </c>
      <c r="C73" s="63">
        <v>13370271.789999999</v>
      </c>
      <c r="D73" s="63">
        <v>13395058.84</v>
      </c>
    </row>
    <row r="74" spans="1:4" ht="18.75" x14ac:dyDescent="0.3">
      <c r="A74" s="57" t="s">
        <v>119</v>
      </c>
      <c r="B74" s="62" t="s">
        <v>7</v>
      </c>
      <c r="C74" s="63">
        <v>2297575.84</v>
      </c>
      <c r="D74" s="63">
        <v>4125833.58</v>
      </c>
    </row>
    <row r="75" spans="1:4" ht="18.75" x14ac:dyDescent="0.3">
      <c r="A75" s="57" t="s">
        <v>120</v>
      </c>
      <c r="B75" s="62" t="s">
        <v>100</v>
      </c>
      <c r="C75" s="63">
        <v>1993507.74</v>
      </c>
      <c r="D75" s="63">
        <v>3821765.48</v>
      </c>
    </row>
    <row r="76" spans="1:4" ht="18.75" x14ac:dyDescent="0.3">
      <c r="A76" s="57" t="s">
        <v>121</v>
      </c>
      <c r="B76" s="62" t="s">
        <v>8</v>
      </c>
      <c r="C76" s="63">
        <v>1167507.74</v>
      </c>
      <c r="D76" s="63">
        <v>1167507.74</v>
      </c>
    </row>
    <row r="77" spans="1:4" ht="18.75" x14ac:dyDescent="0.3">
      <c r="A77" s="57" t="s">
        <v>121</v>
      </c>
      <c r="B77" s="62" t="s">
        <v>10</v>
      </c>
      <c r="C77" s="63">
        <v>826000</v>
      </c>
      <c r="D77" s="63">
        <v>826000</v>
      </c>
    </row>
    <row r="78" spans="1:4" ht="18.75" x14ac:dyDescent="0.3">
      <c r="A78" s="57" t="s">
        <v>121</v>
      </c>
      <c r="B78" s="62" t="s">
        <v>135</v>
      </c>
      <c r="C78" s="63">
        <v>0</v>
      </c>
      <c r="D78" s="63">
        <v>1828257.74</v>
      </c>
    </row>
    <row r="79" spans="1:4" ht="18.75" x14ac:dyDescent="0.3">
      <c r="A79" s="57" t="s">
        <v>120</v>
      </c>
      <c r="B79" s="62" t="s">
        <v>99</v>
      </c>
      <c r="C79" s="63">
        <v>304068.09999999998</v>
      </c>
      <c r="D79" s="63">
        <v>304068.09999999998</v>
      </c>
    </row>
    <row r="80" spans="1:4" ht="18.75" x14ac:dyDescent="0.3">
      <c r="A80" s="57" t="s">
        <v>121</v>
      </c>
      <c r="B80" s="62" t="s">
        <v>14</v>
      </c>
      <c r="C80" s="63">
        <v>141339.73000000001</v>
      </c>
      <c r="D80" s="63">
        <v>141339.73000000001</v>
      </c>
    </row>
    <row r="81" spans="1:4" ht="18.75" x14ac:dyDescent="0.3">
      <c r="A81" s="57" t="s">
        <v>121</v>
      </c>
      <c r="B81" s="62" t="s">
        <v>15</v>
      </c>
      <c r="C81" s="63">
        <v>141539.04999999999</v>
      </c>
      <c r="D81" s="63">
        <v>141539.04999999999</v>
      </c>
    </row>
    <row r="82" spans="1:4" ht="18.75" x14ac:dyDescent="0.3">
      <c r="A82" s="57" t="s">
        <v>121</v>
      </c>
      <c r="B82" s="62" t="s">
        <v>16</v>
      </c>
      <c r="C82" s="63">
        <v>21189.32</v>
      </c>
      <c r="D82" s="63">
        <v>21189.32</v>
      </c>
    </row>
    <row r="83" spans="1:4" ht="18.75" x14ac:dyDescent="0.3">
      <c r="A83" s="57" t="s">
        <v>119</v>
      </c>
      <c r="B83" s="62" t="s">
        <v>17</v>
      </c>
      <c r="C83" s="63">
        <v>8586055.9499999993</v>
      </c>
      <c r="D83" s="63">
        <v>8312825.2599999998</v>
      </c>
    </row>
    <row r="84" spans="1:4" ht="18.75" x14ac:dyDescent="0.3">
      <c r="A84" s="57" t="s">
        <v>120</v>
      </c>
      <c r="B84" s="62" t="s">
        <v>97</v>
      </c>
      <c r="C84" s="63">
        <v>1555865.28</v>
      </c>
      <c r="D84" s="63">
        <v>1146798.6499999999</v>
      </c>
    </row>
    <row r="85" spans="1:4" ht="18.75" x14ac:dyDescent="0.3">
      <c r="A85" s="57" t="s">
        <v>121</v>
      </c>
      <c r="B85" s="62" t="s">
        <v>77</v>
      </c>
      <c r="C85" s="63">
        <v>1305865.28</v>
      </c>
      <c r="D85" s="63">
        <v>896798.65</v>
      </c>
    </row>
    <row r="86" spans="1:4" ht="18.75" x14ac:dyDescent="0.3">
      <c r="A86" s="57" t="s">
        <v>121</v>
      </c>
      <c r="B86" s="62" t="s">
        <v>141</v>
      </c>
      <c r="C86" s="63">
        <v>250000</v>
      </c>
      <c r="D86" s="63">
        <v>250000</v>
      </c>
    </row>
    <row r="87" spans="1:4" ht="18.75" x14ac:dyDescent="0.3">
      <c r="A87" s="57" t="s">
        <v>120</v>
      </c>
      <c r="B87" s="62" t="s">
        <v>98</v>
      </c>
      <c r="C87" s="63">
        <v>1576250</v>
      </c>
      <c r="D87" s="63">
        <v>2011450</v>
      </c>
    </row>
    <row r="88" spans="1:4" ht="18.75" x14ac:dyDescent="0.3">
      <c r="A88" s="57" t="s">
        <v>121</v>
      </c>
      <c r="B88" s="62" t="s">
        <v>65</v>
      </c>
      <c r="C88" s="63">
        <v>1576250</v>
      </c>
      <c r="D88" s="63">
        <v>2011450</v>
      </c>
    </row>
    <row r="89" spans="1:4" ht="18.75" x14ac:dyDescent="0.3">
      <c r="A89" s="57" t="s">
        <v>120</v>
      </c>
      <c r="B89" s="62" t="s">
        <v>125</v>
      </c>
      <c r="C89" s="63">
        <v>100000</v>
      </c>
      <c r="D89" s="63">
        <v>100000</v>
      </c>
    </row>
    <row r="90" spans="1:4" ht="18.75" x14ac:dyDescent="0.3">
      <c r="A90" s="57" t="s">
        <v>121</v>
      </c>
      <c r="B90" s="62" t="s">
        <v>126</v>
      </c>
      <c r="C90" s="63">
        <v>100000</v>
      </c>
      <c r="D90" s="63">
        <v>100000</v>
      </c>
    </row>
    <row r="91" spans="1:4" ht="18.75" x14ac:dyDescent="0.3">
      <c r="A91" s="57" t="s">
        <v>120</v>
      </c>
      <c r="B91" s="62" t="s">
        <v>95</v>
      </c>
      <c r="C91" s="63">
        <v>308065.46999999997</v>
      </c>
      <c r="D91" s="63">
        <v>8701.41</v>
      </c>
    </row>
    <row r="92" spans="1:4" ht="18.75" x14ac:dyDescent="0.3">
      <c r="A92" s="57" t="s">
        <v>121</v>
      </c>
      <c r="B92" s="62" t="s">
        <v>27</v>
      </c>
      <c r="C92" s="63">
        <v>308065.46999999997</v>
      </c>
      <c r="D92" s="63">
        <v>8701.41</v>
      </c>
    </row>
    <row r="93" spans="1:4" ht="18.75" x14ac:dyDescent="0.3">
      <c r="A93" s="57" t="s">
        <v>120</v>
      </c>
      <c r="B93" s="62" t="s">
        <v>101</v>
      </c>
      <c r="C93" s="63">
        <v>5045875.2</v>
      </c>
      <c r="D93" s="63">
        <v>5045875.2</v>
      </c>
    </row>
    <row r="94" spans="1:4" ht="18.75" x14ac:dyDescent="0.3">
      <c r="A94" s="57" t="s">
        <v>121</v>
      </c>
      <c r="B94" s="62" t="s">
        <v>138</v>
      </c>
      <c r="C94" s="63">
        <v>5045875.2</v>
      </c>
      <c r="D94" s="63">
        <v>5045875.2</v>
      </c>
    </row>
    <row r="95" spans="1:4" ht="18.75" x14ac:dyDescent="0.3">
      <c r="A95" s="57" t="s">
        <v>119</v>
      </c>
      <c r="B95" s="62" t="s">
        <v>68</v>
      </c>
      <c r="C95" s="63">
        <v>2486640</v>
      </c>
      <c r="D95" s="63">
        <v>956400</v>
      </c>
    </row>
    <row r="96" spans="1:4" ht="18.75" x14ac:dyDescent="0.3">
      <c r="A96" s="57" t="s">
        <v>120</v>
      </c>
      <c r="B96" s="62" t="s">
        <v>94</v>
      </c>
      <c r="C96" s="63">
        <v>2486640</v>
      </c>
      <c r="D96" s="63">
        <v>956400</v>
      </c>
    </row>
    <row r="97" spans="1:4" ht="18.75" x14ac:dyDescent="0.3">
      <c r="A97" s="57" t="s">
        <v>121</v>
      </c>
      <c r="B97" s="62" t="s">
        <v>84</v>
      </c>
      <c r="C97" s="63">
        <v>2486640</v>
      </c>
      <c r="D97" s="63">
        <v>956400</v>
      </c>
    </row>
    <row r="98" spans="1:4" ht="18.75" x14ac:dyDescent="0.3">
      <c r="A98" s="57" t="s">
        <v>118</v>
      </c>
      <c r="B98" s="62" t="s">
        <v>24</v>
      </c>
      <c r="C98" s="63">
        <v>4515861.0199999996</v>
      </c>
      <c r="D98" s="63">
        <v>5462886.4299999997</v>
      </c>
    </row>
    <row r="99" spans="1:4" ht="18.75" x14ac:dyDescent="0.3">
      <c r="A99" s="57" t="s">
        <v>119</v>
      </c>
      <c r="B99" s="62" t="s">
        <v>7</v>
      </c>
      <c r="C99" s="63">
        <v>1103480.8500000001</v>
      </c>
      <c r="D99" s="63">
        <v>2058005.75</v>
      </c>
    </row>
    <row r="100" spans="1:4" ht="18.75" x14ac:dyDescent="0.3">
      <c r="A100" s="57" t="s">
        <v>120</v>
      </c>
      <c r="B100" s="62" t="s">
        <v>100</v>
      </c>
      <c r="C100" s="63">
        <v>957120.74</v>
      </c>
      <c r="D100" s="63">
        <v>1911645.64</v>
      </c>
    </row>
    <row r="101" spans="1:4" ht="18.75" x14ac:dyDescent="0.3">
      <c r="A101" s="57" t="s">
        <v>121</v>
      </c>
      <c r="B101" s="62" t="s">
        <v>8</v>
      </c>
      <c r="C101" s="63">
        <v>525120.74</v>
      </c>
      <c r="D101" s="63">
        <v>525120.74</v>
      </c>
    </row>
    <row r="102" spans="1:4" ht="18.75" x14ac:dyDescent="0.3">
      <c r="A102" s="57" t="s">
        <v>121</v>
      </c>
      <c r="B102" s="62" t="s">
        <v>10</v>
      </c>
      <c r="C102" s="63">
        <v>432000</v>
      </c>
      <c r="D102" s="63">
        <v>432000</v>
      </c>
    </row>
    <row r="103" spans="1:4" ht="18.75" x14ac:dyDescent="0.3">
      <c r="A103" s="57" t="s">
        <v>121</v>
      </c>
      <c r="B103" s="62" t="s">
        <v>135</v>
      </c>
      <c r="C103" s="63">
        <v>0</v>
      </c>
      <c r="D103" s="63">
        <v>954524.9</v>
      </c>
    </row>
    <row r="104" spans="1:4" ht="18.75" x14ac:dyDescent="0.3">
      <c r="A104" s="57" t="s">
        <v>120</v>
      </c>
      <c r="B104" s="62" t="s">
        <v>99</v>
      </c>
      <c r="C104" s="63">
        <v>146360.10999999999</v>
      </c>
      <c r="D104" s="63">
        <v>146360.10999999999</v>
      </c>
    </row>
    <row r="105" spans="1:4" ht="18.75" x14ac:dyDescent="0.3">
      <c r="A105" s="57" t="s">
        <v>121</v>
      </c>
      <c r="B105" s="62" t="s">
        <v>14</v>
      </c>
      <c r="C105" s="63">
        <v>67859.86</v>
      </c>
      <c r="D105" s="63">
        <v>67859.86</v>
      </c>
    </row>
    <row r="106" spans="1:4" ht="18.75" x14ac:dyDescent="0.3">
      <c r="A106" s="57" t="s">
        <v>121</v>
      </c>
      <c r="B106" s="62" t="s">
        <v>15</v>
      </c>
      <c r="C106" s="63">
        <v>67955.570000000007</v>
      </c>
      <c r="D106" s="63">
        <v>67955.570000000007</v>
      </c>
    </row>
    <row r="107" spans="1:4" ht="18.75" x14ac:dyDescent="0.3">
      <c r="A107" s="57" t="s">
        <v>121</v>
      </c>
      <c r="B107" s="62" t="s">
        <v>16</v>
      </c>
      <c r="C107" s="63">
        <v>10544.68</v>
      </c>
      <c r="D107" s="63">
        <v>10544.68</v>
      </c>
    </row>
    <row r="108" spans="1:4" ht="18.75" x14ac:dyDescent="0.3">
      <c r="A108" s="57" t="s">
        <v>119</v>
      </c>
      <c r="B108" s="62" t="s">
        <v>17</v>
      </c>
      <c r="C108" s="63">
        <v>3202359.64</v>
      </c>
      <c r="D108" s="63">
        <v>3202359.64</v>
      </c>
    </row>
    <row r="109" spans="1:4" ht="18.75" x14ac:dyDescent="0.3">
      <c r="A109" s="57" t="s">
        <v>120</v>
      </c>
      <c r="B109" s="62" t="s">
        <v>97</v>
      </c>
      <c r="C109" s="63">
        <v>202359.64</v>
      </c>
      <c r="D109" s="63">
        <v>202359.64</v>
      </c>
    </row>
    <row r="110" spans="1:4" ht="18.75" x14ac:dyDescent="0.3">
      <c r="A110" s="57" t="s">
        <v>121</v>
      </c>
      <c r="B110" s="62" t="s">
        <v>77</v>
      </c>
      <c r="C110" s="63">
        <v>202359.64</v>
      </c>
      <c r="D110" s="63">
        <v>202359.64</v>
      </c>
    </row>
    <row r="111" spans="1:4" ht="18.75" x14ac:dyDescent="0.3">
      <c r="A111" s="57" t="s">
        <v>120</v>
      </c>
      <c r="B111" s="62" t="s">
        <v>95</v>
      </c>
      <c r="C111" s="63">
        <v>0</v>
      </c>
      <c r="D111" s="63">
        <v>0</v>
      </c>
    </row>
    <row r="112" spans="1:4" ht="18.75" x14ac:dyDescent="0.3">
      <c r="A112" s="57" t="s">
        <v>121</v>
      </c>
      <c r="B112" s="62" t="s">
        <v>27</v>
      </c>
      <c r="C112" s="63">
        <v>0</v>
      </c>
      <c r="D112" s="63">
        <v>0</v>
      </c>
    </row>
    <row r="113" spans="1:4" ht="18.75" x14ac:dyDescent="0.3">
      <c r="A113" s="57" t="s">
        <v>120</v>
      </c>
      <c r="B113" s="62" t="s">
        <v>101</v>
      </c>
      <c r="C113" s="63">
        <v>3000000</v>
      </c>
      <c r="D113" s="63">
        <v>3000000</v>
      </c>
    </row>
    <row r="114" spans="1:4" ht="18.75" x14ac:dyDescent="0.3">
      <c r="A114" s="57" t="s">
        <v>121</v>
      </c>
      <c r="B114" s="62" t="s">
        <v>138</v>
      </c>
      <c r="C114" s="63">
        <v>3000000</v>
      </c>
      <c r="D114" s="63">
        <v>3000000</v>
      </c>
    </row>
    <row r="115" spans="1:4" ht="18.75" x14ac:dyDescent="0.3">
      <c r="A115" s="57" t="s">
        <v>119</v>
      </c>
      <c r="B115" s="62" t="s">
        <v>68</v>
      </c>
      <c r="C115" s="63">
        <v>210020.53</v>
      </c>
      <c r="D115" s="63">
        <v>202521.04</v>
      </c>
    </row>
    <row r="116" spans="1:4" ht="18.75" x14ac:dyDescent="0.3">
      <c r="A116" s="57" t="s">
        <v>120</v>
      </c>
      <c r="B116" s="62" t="s">
        <v>102</v>
      </c>
      <c r="C116" s="63">
        <v>210020.53</v>
      </c>
      <c r="D116" s="63">
        <v>202521.04</v>
      </c>
    </row>
    <row r="117" spans="1:4" ht="18.75" x14ac:dyDescent="0.3">
      <c r="A117" s="57" t="s">
        <v>121</v>
      </c>
      <c r="B117" s="62" t="s">
        <v>112</v>
      </c>
      <c r="C117" s="63">
        <v>202521.04</v>
      </c>
      <c r="D117" s="63">
        <v>202521.04</v>
      </c>
    </row>
    <row r="118" spans="1:4" ht="18.75" x14ac:dyDescent="0.3">
      <c r="A118" s="57" t="s">
        <v>121</v>
      </c>
      <c r="B118" s="62" t="s">
        <v>168</v>
      </c>
      <c r="C118" s="63">
        <v>7499.49</v>
      </c>
      <c r="D118" s="63">
        <v>0</v>
      </c>
    </row>
    <row r="119" spans="1:4" ht="18.75" x14ac:dyDescent="0.3">
      <c r="A119" s="57" t="s">
        <v>117</v>
      </c>
      <c r="B119" s="62" t="s">
        <v>25</v>
      </c>
      <c r="C119" s="63">
        <v>105767046.90000001</v>
      </c>
      <c r="D119" s="63">
        <v>165640753.93000001</v>
      </c>
    </row>
    <row r="120" spans="1:4" ht="18.75" x14ac:dyDescent="0.3">
      <c r="A120" s="57" t="s">
        <v>118</v>
      </c>
      <c r="B120" s="62" t="s">
        <v>26</v>
      </c>
      <c r="C120" s="63">
        <v>87731196.769999996</v>
      </c>
      <c r="D120" s="63">
        <v>144922086.08000001</v>
      </c>
    </row>
    <row r="121" spans="1:4" ht="18.75" x14ac:dyDescent="0.3">
      <c r="A121" s="57" t="s">
        <v>119</v>
      </c>
      <c r="B121" s="62" t="s">
        <v>7</v>
      </c>
      <c r="C121" s="63">
        <v>78575329.049999997</v>
      </c>
      <c r="D121" s="63">
        <v>136861883.68000001</v>
      </c>
    </row>
    <row r="122" spans="1:4" ht="18.75" x14ac:dyDescent="0.3">
      <c r="A122" s="57" t="s">
        <v>120</v>
      </c>
      <c r="B122" s="62" t="s">
        <v>100</v>
      </c>
      <c r="C122" s="63">
        <v>68494851.530000001</v>
      </c>
      <c r="D122" s="63">
        <v>126772969.16</v>
      </c>
    </row>
    <row r="123" spans="1:4" ht="18.75" x14ac:dyDescent="0.3">
      <c r="A123" s="57" t="s">
        <v>121</v>
      </c>
      <c r="B123" s="62" t="s">
        <v>8</v>
      </c>
      <c r="C123" s="63">
        <v>51643949.299999997</v>
      </c>
      <c r="D123" s="63">
        <v>51698949.299999997</v>
      </c>
    </row>
    <row r="124" spans="1:4" ht="18.75" x14ac:dyDescent="0.3">
      <c r="A124" s="57" t="s">
        <v>121</v>
      </c>
      <c r="B124" s="62" t="s">
        <v>9</v>
      </c>
      <c r="C124" s="63">
        <v>185000</v>
      </c>
      <c r="D124" s="63">
        <v>185000</v>
      </c>
    </row>
    <row r="125" spans="1:4" ht="18.75" x14ac:dyDescent="0.3">
      <c r="A125" s="57" t="s">
        <v>121</v>
      </c>
      <c r="B125" s="62" t="s">
        <v>10</v>
      </c>
      <c r="C125" s="63">
        <v>7307000</v>
      </c>
      <c r="D125" s="63">
        <v>7307000</v>
      </c>
    </row>
    <row r="126" spans="1:4" ht="18.75" x14ac:dyDescent="0.3">
      <c r="A126" s="57" t="s">
        <v>121</v>
      </c>
      <c r="B126" s="62" t="s">
        <v>12</v>
      </c>
      <c r="C126" s="63">
        <v>6606964.4199999999</v>
      </c>
      <c r="D126" s="63">
        <v>6606964.4199999999</v>
      </c>
    </row>
    <row r="127" spans="1:4" ht="18.75" x14ac:dyDescent="0.3">
      <c r="A127" s="57" t="s">
        <v>121</v>
      </c>
      <c r="B127" s="62" t="s">
        <v>135</v>
      </c>
      <c r="C127" s="63">
        <v>2751937.81</v>
      </c>
      <c r="D127" s="63">
        <v>60975055.439999998</v>
      </c>
    </row>
    <row r="128" spans="1:4" ht="18.75" x14ac:dyDescent="0.3">
      <c r="A128" s="57" t="s">
        <v>120</v>
      </c>
      <c r="B128" s="62" t="s">
        <v>99</v>
      </c>
      <c r="C128" s="63">
        <v>10080477.52</v>
      </c>
      <c r="D128" s="63">
        <v>10088914.52</v>
      </c>
    </row>
    <row r="129" spans="1:4" ht="18.75" x14ac:dyDescent="0.3">
      <c r="A129" s="57" t="s">
        <v>121</v>
      </c>
      <c r="B129" s="62" t="s">
        <v>14</v>
      </c>
      <c r="C129" s="63">
        <v>4661172.7300000004</v>
      </c>
      <c r="D129" s="63">
        <v>4665072.2300000004</v>
      </c>
    </row>
    <row r="130" spans="1:4" ht="18.75" x14ac:dyDescent="0.3">
      <c r="A130" s="57" t="s">
        <v>121</v>
      </c>
      <c r="B130" s="62" t="s">
        <v>15</v>
      </c>
      <c r="C130" s="63">
        <v>4667746.9800000004</v>
      </c>
      <c r="D130" s="63">
        <v>4671651.9800000004</v>
      </c>
    </row>
    <row r="131" spans="1:4" ht="18.75" x14ac:dyDescent="0.3">
      <c r="A131" s="57" t="s">
        <v>121</v>
      </c>
      <c r="B131" s="62" t="s">
        <v>16</v>
      </c>
      <c r="C131" s="63">
        <v>751557.81</v>
      </c>
      <c r="D131" s="63">
        <v>752190.31</v>
      </c>
    </row>
    <row r="132" spans="1:4" ht="18.75" x14ac:dyDescent="0.3">
      <c r="A132" s="57" t="s">
        <v>119</v>
      </c>
      <c r="B132" s="62" t="s">
        <v>17</v>
      </c>
      <c r="C132" s="63">
        <v>3255443.72</v>
      </c>
      <c r="D132" s="63">
        <v>1463778.4</v>
      </c>
    </row>
    <row r="133" spans="1:4" ht="18.75" x14ac:dyDescent="0.3">
      <c r="A133" s="57" t="s">
        <v>120</v>
      </c>
      <c r="B133" s="62" t="s">
        <v>97</v>
      </c>
      <c r="C133" s="63">
        <v>897370</v>
      </c>
      <c r="D133" s="63">
        <v>1023735.92</v>
      </c>
    </row>
    <row r="134" spans="1:4" ht="18.75" x14ac:dyDescent="0.3">
      <c r="A134" s="57" t="s">
        <v>121</v>
      </c>
      <c r="B134" s="62" t="s">
        <v>77</v>
      </c>
      <c r="C134" s="63">
        <v>449400</v>
      </c>
      <c r="D134" s="63">
        <v>549400</v>
      </c>
    </row>
    <row r="135" spans="1:4" ht="18.75" x14ac:dyDescent="0.3">
      <c r="A135" s="57" t="s">
        <v>121</v>
      </c>
      <c r="B135" s="62" t="s">
        <v>141</v>
      </c>
      <c r="C135" s="63">
        <v>447970</v>
      </c>
      <c r="D135" s="63">
        <v>474335.92</v>
      </c>
    </row>
    <row r="136" spans="1:4" ht="18.75" x14ac:dyDescent="0.3">
      <c r="A136" s="57" t="s">
        <v>120</v>
      </c>
      <c r="B136" s="62" t="s">
        <v>98</v>
      </c>
      <c r="C136" s="63">
        <v>0</v>
      </c>
      <c r="D136" s="63">
        <v>0</v>
      </c>
    </row>
    <row r="137" spans="1:4" ht="18.75" x14ac:dyDescent="0.3">
      <c r="A137" s="57" t="s">
        <v>121</v>
      </c>
      <c r="B137" s="62" t="s">
        <v>65</v>
      </c>
      <c r="C137" s="63">
        <v>0</v>
      </c>
      <c r="D137" s="63">
        <v>0</v>
      </c>
    </row>
    <row r="138" spans="1:4" ht="18.75" x14ac:dyDescent="0.3">
      <c r="A138" s="57" t="s">
        <v>120</v>
      </c>
      <c r="B138" s="62" t="s">
        <v>125</v>
      </c>
      <c r="C138" s="63">
        <v>200000</v>
      </c>
      <c r="D138" s="63">
        <v>200000</v>
      </c>
    </row>
    <row r="139" spans="1:4" ht="18.75" x14ac:dyDescent="0.3">
      <c r="A139" s="57" t="s">
        <v>121</v>
      </c>
      <c r="B139" s="62" t="s">
        <v>126</v>
      </c>
      <c r="C139" s="63">
        <v>200000</v>
      </c>
      <c r="D139" s="63">
        <v>200000</v>
      </c>
    </row>
    <row r="140" spans="1:4" ht="18.75" x14ac:dyDescent="0.3">
      <c r="A140" s="57" t="s">
        <v>120</v>
      </c>
      <c r="B140" s="62" t="s">
        <v>107</v>
      </c>
      <c r="C140" s="63">
        <v>17000</v>
      </c>
      <c r="D140" s="63">
        <v>122000</v>
      </c>
    </row>
    <row r="141" spans="1:4" ht="18.75" x14ac:dyDescent="0.3">
      <c r="A141" s="57" t="s">
        <v>121</v>
      </c>
      <c r="B141" s="62" t="s">
        <v>79</v>
      </c>
      <c r="C141" s="63">
        <v>17000</v>
      </c>
      <c r="D141" s="63">
        <v>122000</v>
      </c>
    </row>
    <row r="142" spans="1:4" ht="18.75" x14ac:dyDescent="0.3">
      <c r="A142" s="57" t="s">
        <v>120</v>
      </c>
      <c r="B142" s="62" t="s">
        <v>95</v>
      </c>
      <c r="C142" s="63">
        <v>141073.72</v>
      </c>
      <c r="D142" s="63">
        <v>0</v>
      </c>
    </row>
    <row r="143" spans="1:4" ht="18.75" x14ac:dyDescent="0.3">
      <c r="A143" s="57" t="s">
        <v>121</v>
      </c>
      <c r="B143" s="62" t="s">
        <v>27</v>
      </c>
      <c r="C143" s="63">
        <v>141073.72</v>
      </c>
      <c r="D143" s="63">
        <v>0</v>
      </c>
    </row>
    <row r="144" spans="1:4" ht="18.75" x14ac:dyDescent="0.3">
      <c r="A144" s="57" t="s">
        <v>120</v>
      </c>
      <c r="B144" s="62" t="s">
        <v>101</v>
      </c>
      <c r="C144" s="63">
        <v>0</v>
      </c>
      <c r="D144" s="63">
        <v>118042.48</v>
      </c>
    </row>
    <row r="145" spans="1:4" ht="18.75" x14ac:dyDescent="0.3">
      <c r="A145" s="57" t="s">
        <v>121</v>
      </c>
      <c r="B145" s="62" t="s">
        <v>123</v>
      </c>
      <c r="C145" s="63">
        <v>0</v>
      </c>
      <c r="D145" s="63">
        <v>118042.48</v>
      </c>
    </row>
    <row r="146" spans="1:4" ht="18.75" x14ac:dyDescent="0.3">
      <c r="A146" s="57" t="s">
        <v>120</v>
      </c>
      <c r="B146" s="62" t="s">
        <v>137</v>
      </c>
      <c r="C146" s="63">
        <v>2000000</v>
      </c>
      <c r="D146" s="63">
        <v>0</v>
      </c>
    </row>
    <row r="147" spans="1:4" ht="18.75" x14ac:dyDescent="0.3">
      <c r="A147" s="57" t="s">
        <v>121</v>
      </c>
      <c r="B147" s="62" t="s">
        <v>136</v>
      </c>
      <c r="C147" s="63">
        <v>2000000</v>
      </c>
      <c r="D147" s="63">
        <v>0</v>
      </c>
    </row>
    <row r="148" spans="1:4" ht="18.75" x14ac:dyDescent="0.3">
      <c r="A148" s="57" t="s">
        <v>119</v>
      </c>
      <c r="B148" s="62" t="s">
        <v>68</v>
      </c>
      <c r="C148" s="63">
        <v>3500424</v>
      </c>
      <c r="D148" s="63">
        <v>3500424</v>
      </c>
    </row>
    <row r="149" spans="1:4" ht="18.75" x14ac:dyDescent="0.3">
      <c r="A149" s="57" t="s">
        <v>120</v>
      </c>
      <c r="B149" s="62" t="s">
        <v>169</v>
      </c>
      <c r="C149" s="63">
        <v>0</v>
      </c>
      <c r="D149" s="63">
        <v>0</v>
      </c>
    </row>
    <row r="150" spans="1:4" ht="18.75" x14ac:dyDescent="0.3">
      <c r="A150" s="57" t="s">
        <v>121</v>
      </c>
      <c r="B150" s="62" t="s">
        <v>170</v>
      </c>
      <c r="C150" s="63">
        <v>0</v>
      </c>
      <c r="D150" s="63">
        <v>0</v>
      </c>
    </row>
    <row r="151" spans="1:4" ht="18.75" x14ac:dyDescent="0.3">
      <c r="A151" s="57" t="s">
        <v>120</v>
      </c>
      <c r="B151" s="62" t="s">
        <v>94</v>
      </c>
      <c r="C151" s="63">
        <v>3500424</v>
      </c>
      <c r="D151" s="63">
        <v>3500424</v>
      </c>
    </row>
    <row r="152" spans="1:4" ht="18.75" x14ac:dyDescent="0.3">
      <c r="A152" s="57" t="s">
        <v>121</v>
      </c>
      <c r="B152" s="62" t="s">
        <v>84</v>
      </c>
      <c r="C152" s="63">
        <v>3500424</v>
      </c>
      <c r="D152" s="63">
        <v>3500424</v>
      </c>
    </row>
    <row r="153" spans="1:4" ht="18.75" x14ac:dyDescent="0.3">
      <c r="A153" s="57" t="s">
        <v>120</v>
      </c>
      <c r="B153" s="62" t="s">
        <v>102</v>
      </c>
      <c r="C153" s="63">
        <v>0</v>
      </c>
      <c r="D153" s="63">
        <v>0</v>
      </c>
    </row>
    <row r="154" spans="1:4" ht="18.75" x14ac:dyDescent="0.3">
      <c r="A154" s="57" t="s">
        <v>121</v>
      </c>
      <c r="B154" s="62" t="s">
        <v>162</v>
      </c>
      <c r="C154" s="63">
        <v>0</v>
      </c>
      <c r="D154" s="63">
        <v>0</v>
      </c>
    </row>
    <row r="155" spans="1:4" ht="18.75" x14ac:dyDescent="0.3">
      <c r="A155" s="57" t="s">
        <v>119</v>
      </c>
      <c r="B155" s="62" t="s">
        <v>66</v>
      </c>
      <c r="C155" s="63">
        <v>2400000</v>
      </c>
      <c r="D155" s="63">
        <v>3096000</v>
      </c>
    </row>
    <row r="156" spans="1:4" ht="18.75" x14ac:dyDescent="0.3">
      <c r="A156" s="57" t="s">
        <v>120</v>
      </c>
      <c r="B156" s="62" t="s">
        <v>140</v>
      </c>
      <c r="C156" s="63">
        <v>0</v>
      </c>
      <c r="D156" s="63">
        <v>3096000</v>
      </c>
    </row>
    <row r="157" spans="1:4" ht="18.75" x14ac:dyDescent="0.3">
      <c r="A157" s="57" t="s">
        <v>121</v>
      </c>
      <c r="B157" s="62" t="s">
        <v>139</v>
      </c>
      <c r="C157" s="63">
        <v>0</v>
      </c>
      <c r="D157" s="63">
        <v>3096000</v>
      </c>
    </row>
    <row r="158" spans="1:4" ht="18.75" x14ac:dyDescent="0.3">
      <c r="A158" s="57" t="s">
        <v>120</v>
      </c>
      <c r="B158" s="62" t="s">
        <v>171</v>
      </c>
      <c r="C158" s="63">
        <v>2400000</v>
      </c>
      <c r="D158" s="63">
        <v>0</v>
      </c>
    </row>
    <row r="159" spans="1:4" ht="18.75" x14ac:dyDescent="0.3">
      <c r="A159" s="57" t="s">
        <v>121</v>
      </c>
      <c r="B159" s="62" t="s">
        <v>172</v>
      </c>
      <c r="C159" s="63">
        <v>2400000</v>
      </c>
      <c r="D159" s="63">
        <v>0</v>
      </c>
    </row>
    <row r="160" spans="1:4" ht="18.75" x14ac:dyDescent="0.3">
      <c r="A160" s="57" t="s">
        <v>118</v>
      </c>
      <c r="B160" s="62" t="s">
        <v>28</v>
      </c>
      <c r="C160" s="63">
        <v>4222983.74</v>
      </c>
      <c r="D160" s="63">
        <v>6143108.6500000004</v>
      </c>
    </row>
    <row r="161" spans="1:4" ht="18.75" x14ac:dyDescent="0.3">
      <c r="A161" s="57" t="s">
        <v>119</v>
      </c>
      <c r="B161" s="62" t="s">
        <v>7</v>
      </c>
      <c r="C161" s="63">
        <v>2254904.65</v>
      </c>
      <c r="D161" s="63">
        <v>4230912.6500000004</v>
      </c>
    </row>
    <row r="162" spans="1:4" ht="18.75" x14ac:dyDescent="0.3">
      <c r="A162" s="57" t="s">
        <v>120</v>
      </c>
      <c r="B162" s="62" t="s">
        <v>100</v>
      </c>
      <c r="C162" s="63">
        <v>1956428.26</v>
      </c>
      <c r="D162" s="63">
        <v>3932436.26</v>
      </c>
    </row>
    <row r="163" spans="1:4" ht="18.75" x14ac:dyDescent="0.3">
      <c r="A163" s="57" t="s">
        <v>121</v>
      </c>
      <c r="B163" s="62" t="s">
        <v>8</v>
      </c>
      <c r="C163" s="63">
        <v>895751.19</v>
      </c>
      <c r="D163" s="63">
        <v>895751.19</v>
      </c>
    </row>
    <row r="164" spans="1:4" ht="18.75" x14ac:dyDescent="0.3">
      <c r="A164" s="57" t="s">
        <v>121</v>
      </c>
      <c r="B164" s="62" t="s">
        <v>10</v>
      </c>
      <c r="C164" s="63">
        <v>1050766.42</v>
      </c>
      <c r="D164" s="63">
        <v>1050766.42</v>
      </c>
    </row>
    <row r="165" spans="1:4" ht="18.75" x14ac:dyDescent="0.3">
      <c r="A165" s="57" t="s">
        <v>121</v>
      </c>
      <c r="B165" s="62" t="s">
        <v>135</v>
      </c>
      <c r="C165" s="63">
        <v>9910.65</v>
      </c>
      <c r="D165" s="63">
        <v>1985918.65</v>
      </c>
    </row>
    <row r="166" spans="1:4" ht="18.75" x14ac:dyDescent="0.3">
      <c r="A166" s="57" t="s">
        <v>120</v>
      </c>
      <c r="B166" s="62" t="s">
        <v>99</v>
      </c>
      <c r="C166" s="63">
        <v>298476.39</v>
      </c>
      <c r="D166" s="63">
        <v>298476.39</v>
      </c>
    </row>
    <row r="167" spans="1:4" ht="18.75" x14ac:dyDescent="0.3">
      <c r="A167" s="57" t="s">
        <v>121</v>
      </c>
      <c r="B167" s="62" t="s">
        <v>14</v>
      </c>
      <c r="C167" s="63">
        <v>138008.1</v>
      </c>
      <c r="D167" s="63">
        <v>138008.1</v>
      </c>
    </row>
    <row r="168" spans="1:4" ht="18.75" x14ac:dyDescent="0.3">
      <c r="A168" s="57" t="s">
        <v>121</v>
      </c>
      <c r="B168" s="62" t="s">
        <v>15</v>
      </c>
      <c r="C168" s="63">
        <v>138202.76</v>
      </c>
      <c r="D168" s="63">
        <v>138202.76</v>
      </c>
    </row>
    <row r="169" spans="1:4" ht="18.75" x14ac:dyDescent="0.3">
      <c r="A169" s="57" t="s">
        <v>121</v>
      </c>
      <c r="B169" s="62" t="s">
        <v>16</v>
      </c>
      <c r="C169" s="63">
        <v>22265.53</v>
      </c>
      <c r="D169" s="63">
        <v>22265.53</v>
      </c>
    </row>
    <row r="170" spans="1:4" ht="18.75" x14ac:dyDescent="0.3">
      <c r="A170" s="57" t="s">
        <v>119</v>
      </c>
      <c r="B170" s="62" t="s">
        <v>17</v>
      </c>
      <c r="C170" s="63">
        <v>1965630</v>
      </c>
      <c r="D170" s="63">
        <v>1650000</v>
      </c>
    </row>
    <row r="171" spans="1:4" ht="18.75" x14ac:dyDescent="0.3">
      <c r="A171" s="57" t="s">
        <v>120</v>
      </c>
      <c r="B171" s="62" t="s">
        <v>98</v>
      </c>
      <c r="C171" s="63">
        <v>0</v>
      </c>
      <c r="D171" s="63">
        <v>0</v>
      </c>
    </row>
    <row r="172" spans="1:4" ht="18.75" x14ac:dyDescent="0.3">
      <c r="A172" s="57" t="s">
        <v>121</v>
      </c>
      <c r="B172" s="62" t="s">
        <v>65</v>
      </c>
      <c r="C172" s="63">
        <v>0</v>
      </c>
      <c r="D172" s="63">
        <v>0</v>
      </c>
    </row>
    <row r="173" spans="1:4" ht="18.75" x14ac:dyDescent="0.3">
      <c r="A173" s="57" t="s">
        <v>120</v>
      </c>
      <c r="B173" s="62" t="s">
        <v>101</v>
      </c>
      <c r="C173" s="63">
        <v>1650000</v>
      </c>
      <c r="D173" s="63">
        <v>1650000</v>
      </c>
    </row>
    <row r="174" spans="1:4" ht="18.75" x14ac:dyDescent="0.3">
      <c r="A174" s="57" t="s">
        <v>121</v>
      </c>
      <c r="B174" s="62" t="s">
        <v>138</v>
      </c>
      <c r="C174" s="63">
        <v>1650000</v>
      </c>
      <c r="D174" s="63">
        <v>1650000</v>
      </c>
    </row>
    <row r="175" spans="1:4" ht="18.75" x14ac:dyDescent="0.3">
      <c r="A175" s="57" t="s">
        <v>120</v>
      </c>
      <c r="B175" s="62" t="s">
        <v>137</v>
      </c>
      <c r="C175" s="63">
        <v>315630</v>
      </c>
      <c r="D175" s="63">
        <v>0</v>
      </c>
    </row>
    <row r="176" spans="1:4" ht="18.75" x14ac:dyDescent="0.3">
      <c r="A176" s="57" t="s">
        <v>121</v>
      </c>
      <c r="B176" s="62" t="s">
        <v>136</v>
      </c>
      <c r="C176" s="63">
        <v>315630</v>
      </c>
      <c r="D176" s="63">
        <v>0</v>
      </c>
    </row>
    <row r="177" spans="1:4" ht="18.75" x14ac:dyDescent="0.3">
      <c r="A177" s="57" t="s">
        <v>119</v>
      </c>
      <c r="B177" s="62" t="s">
        <v>68</v>
      </c>
      <c r="C177" s="63">
        <v>2449.09</v>
      </c>
      <c r="D177" s="63">
        <v>262196</v>
      </c>
    </row>
    <row r="178" spans="1:4" ht="18.75" x14ac:dyDescent="0.3">
      <c r="A178" s="57" t="s">
        <v>120</v>
      </c>
      <c r="B178" s="62" t="s">
        <v>105</v>
      </c>
      <c r="C178" s="63">
        <v>2449.09</v>
      </c>
      <c r="D178" s="63">
        <v>262196</v>
      </c>
    </row>
    <row r="179" spans="1:4" ht="18.75" x14ac:dyDescent="0.3">
      <c r="A179" s="57" t="s">
        <v>121</v>
      </c>
      <c r="B179" s="62" t="s">
        <v>81</v>
      </c>
      <c r="C179" s="63">
        <v>0</v>
      </c>
      <c r="D179" s="63">
        <v>262196</v>
      </c>
    </row>
    <row r="180" spans="1:4" ht="18.75" x14ac:dyDescent="0.3">
      <c r="A180" s="57" t="s">
        <v>121</v>
      </c>
      <c r="B180" s="62" t="s">
        <v>173</v>
      </c>
      <c r="C180" s="63">
        <v>2449.09</v>
      </c>
      <c r="D180" s="63">
        <v>0</v>
      </c>
    </row>
    <row r="181" spans="1:4" ht="18.75" x14ac:dyDescent="0.3">
      <c r="A181" s="57" t="s">
        <v>118</v>
      </c>
      <c r="B181" s="62" t="s">
        <v>29</v>
      </c>
      <c r="C181" s="63">
        <v>13812866.390000001</v>
      </c>
      <c r="D181" s="63">
        <v>14575559.199999999</v>
      </c>
    </row>
    <row r="182" spans="1:4" ht="18.75" x14ac:dyDescent="0.3">
      <c r="A182" s="57" t="s">
        <v>119</v>
      </c>
      <c r="B182" s="62" t="s">
        <v>7</v>
      </c>
      <c r="C182" s="63">
        <v>2113539.63</v>
      </c>
      <c r="D182" s="63">
        <v>3878412.39</v>
      </c>
    </row>
    <row r="183" spans="1:4" ht="18.75" x14ac:dyDescent="0.3">
      <c r="A183" s="57" t="s">
        <v>120</v>
      </c>
      <c r="B183" s="62" t="s">
        <v>100</v>
      </c>
      <c r="C183" s="63">
        <v>1840004.07</v>
      </c>
      <c r="D183" s="63">
        <v>3604876.83</v>
      </c>
    </row>
    <row r="184" spans="1:4" ht="18.75" x14ac:dyDescent="0.3">
      <c r="A184" s="57" t="s">
        <v>121</v>
      </c>
      <c r="B184" s="62" t="s">
        <v>8</v>
      </c>
      <c r="C184" s="63">
        <v>1126789.21</v>
      </c>
      <c r="D184" s="63">
        <v>1126789.21</v>
      </c>
    </row>
    <row r="185" spans="1:4" ht="18.75" x14ac:dyDescent="0.3">
      <c r="A185" s="57" t="s">
        <v>121</v>
      </c>
      <c r="B185" s="62" t="s">
        <v>10</v>
      </c>
      <c r="C185" s="63">
        <v>662000</v>
      </c>
      <c r="D185" s="63">
        <v>662000</v>
      </c>
    </row>
    <row r="186" spans="1:4" ht="18.75" x14ac:dyDescent="0.3">
      <c r="A186" s="57" t="s">
        <v>121</v>
      </c>
      <c r="B186" s="62" t="s">
        <v>135</v>
      </c>
      <c r="C186" s="63">
        <v>51214.86</v>
      </c>
      <c r="D186" s="63">
        <v>1816087.62</v>
      </c>
    </row>
    <row r="187" spans="1:4" ht="18.75" x14ac:dyDescent="0.3">
      <c r="A187" s="57" t="s">
        <v>120</v>
      </c>
      <c r="B187" s="62" t="s">
        <v>99</v>
      </c>
      <c r="C187" s="63">
        <v>273535.56</v>
      </c>
      <c r="D187" s="63">
        <v>273535.56</v>
      </c>
    </row>
    <row r="188" spans="1:4" ht="18.75" x14ac:dyDescent="0.3">
      <c r="A188" s="57" t="s">
        <v>121</v>
      </c>
      <c r="B188" s="62" t="s">
        <v>14</v>
      </c>
      <c r="C188" s="63">
        <v>126825.15</v>
      </c>
      <c r="D188" s="63">
        <v>126825.15</v>
      </c>
    </row>
    <row r="189" spans="1:4" ht="18.75" x14ac:dyDescent="0.3">
      <c r="A189" s="57" t="s">
        <v>121</v>
      </c>
      <c r="B189" s="62" t="s">
        <v>15</v>
      </c>
      <c r="C189" s="63">
        <v>127004.04</v>
      </c>
      <c r="D189" s="63">
        <v>127004.04</v>
      </c>
    </row>
    <row r="190" spans="1:4" ht="18.75" x14ac:dyDescent="0.3">
      <c r="A190" s="57" t="s">
        <v>121</v>
      </c>
      <c r="B190" s="62" t="s">
        <v>16</v>
      </c>
      <c r="C190" s="63">
        <v>19706.37</v>
      </c>
      <c r="D190" s="63">
        <v>19706.37</v>
      </c>
    </row>
    <row r="191" spans="1:4" ht="18.75" x14ac:dyDescent="0.3">
      <c r="A191" s="57" t="s">
        <v>119</v>
      </c>
      <c r="B191" s="62" t="s">
        <v>17</v>
      </c>
      <c r="C191" s="63">
        <v>2113933.2999999998</v>
      </c>
      <c r="D191" s="63">
        <v>1586166.62</v>
      </c>
    </row>
    <row r="192" spans="1:4" ht="18.75" x14ac:dyDescent="0.3">
      <c r="A192" s="57" t="s">
        <v>120</v>
      </c>
      <c r="B192" s="62" t="s">
        <v>97</v>
      </c>
      <c r="C192" s="63">
        <v>1318333.3</v>
      </c>
      <c r="D192" s="63">
        <v>862066.62</v>
      </c>
    </row>
    <row r="193" spans="1:4" ht="18.75" x14ac:dyDescent="0.3">
      <c r="A193" s="57" t="s">
        <v>121</v>
      </c>
      <c r="B193" s="62" t="s">
        <v>77</v>
      </c>
      <c r="C193" s="63">
        <v>1318333.3</v>
      </c>
      <c r="D193" s="63">
        <v>862066.62</v>
      </c>
    </row>
    <row r="194" spans="1:4" ht="18.75" x14ac:dyDescent="0.3">
      <c r="A194" s="57" t="s">
        <v>120</v>
      </c>
      <c r="B194" s="62" t="s">
        <v>98</v>
      </c>
      <c r="C194" s="63">
        <v>724100</v>
      </c>
      <c r="D194" s="63">
        <v>724100</v>
      </c>
    </row>
    <row r="195" spans="1:4" ht="18.75" x14ac:dyDescent="0.3">
      <c r="A195" s="57" t="s">
        <v>121</v>
      </c>
      <c r="B195" s="62" t="s">
        <v>65</v>
      </c>
      <c r="C195" s="63">
        <v>724100</v>
      </c>
      <c r="D195" s="63">
        <v>724100</v>
      </c>
    </row>
    <row r="196" spans="1:4" ht="18.75" x14ac:dyDescent="0.3">
      <c r="A196" s="57" t="s">
        <v>120</v>
      </c>
      <c r="B196" s="62" t="s">
        <v>107</v>
      </c>
      <c r="C196" s="63">
        <v>71500</v>
      </c>
      <c r="D196" s="63">
        <v>0</v>
      </c>
    </row>
    <row r="197" spans="1:4" ht="18.75" x14ac:dyDescent="0.3">
      <c r="A197" s="57" t="s">
        <v>121</v>
      </c>
      <c r="B197" s="62" t="s">
        <v>79</v>
      </c>
      <c r="C197" s="63">
        <v>71500</v>
      </c>
      <c r="D197" s="63">
        <v>0</v>
      </c>
    </row>
    <row r="198" spans="1:4" ht="18.75" x14ac:dyDescent="0.3">
      <c r="A198" s="57" t="s">
        <v>120</v>
      </c>
      <c r="B198" s="62" t="s">
        <v>95</v>
      </c>
      <c r="C198" s="63">
        <v>0</v>
      </c>
      <c r="D198" s="63">
        <v>0</v>
      </c>
    </row>
    <row r="199" spans="1:4" ht="18.75" x14ac:dyDescent="0.3">
      <c r="A199" s="57" t="s">
        <v>121</v>
      </c>
      <c r="B199" s="62" t="s">
        <v>82</v>
      </c>
      <c r="C199" s="63">
        <v>0</v>
      </c>
      <c r="D199" s="63">
        <v>0</v>
      </c>
    </row>
    <row r="200" spans="1:4" ht="18.75" x14ac:dyDescent="0.3">
      <c r="A200" s="57" t="s">
        <v>119</v>
      </c>
      <c r="B200" s="62" t="s">
        <v>68</v>
      </c>
      <c r="C200" s="63">
        <v>0</v>
      </c>
      <c r="D200" s="63">
        <v>2000000</v>
      </c>
    </row>
    <row r="201" spans="1:4" ht="18.75" x14ac:dyDescent="0.3">
      <c r="A201" s="57" t="s">
        <v>120</v>
      </c>
      <c r="B201" s="62" t="s">
        <v>94</v>
      </c>
      <c r="C201" s="63">
        <v>0</v>
      </c>
      <c r="D201" s="63">
        <v>2000000</v>
      </c>
    </row>
    <row r="202" spans="1:4" ht="18.75" x14ac:dyDescent="0.3">
      <c r="A202" s="57" t="s">
        <v>121</v>
      </c>
      <c r="B202" s="62" t="s">
        <v>113</v>
      </c>
      <c r="C202" s="63">
        <v>0</v>
      </c>
      <c r="D202" s="63">
        <v>2000000</v>
      </c>
    </row>
    <row r="203" spans="1:4" ht="18.75" x14ac:dyDescent="0.3">
      <c r="A203" s="57" t="s">
        <v>119</v>
      </c>
      <c r="B203" s="62" t="s">
        <v>64</v>
      </c>
      <c r="C203" s="63">
        <v>9585393.4600000009</v>
      </c>
      <c r="D203" s="63">
        <v>7110980.1900000004</v>
      </c>
    </row>
    <row r="204" spans="1:4" ht="18.75" x14ac:dyDescent="0.3">
      <c r="A204" s="57" t="s">
        <v>120</v>
      </c>
      <c r="B204" s="62" t="s">
        <v>127</v>
      </c>
      <c r="C204" s="63">
        <v>3291261.23</v>
      </c>
      <c r="D204" s="63">
        <v>3291261.23</v>
      </c>
    </row>
    <row r="205" spans="1:4" ht="18.75" x14ac:dyDescent="0.3">
      <c r="A205" s="57" t="s">
        <v>121</v>
      </c>
      <c r="B205" s="62" t="s">
        <v>128</v>
      </c>
      <c r="C205" s="63">
        <v>3291261.23</v>
      </c>
      <c r="D205" s="63">
        <v>3291261.23</v>
      </c>
    </row>
    <row r="206" spans="1:4" ht="18.75" x14ac:dyDescent="0.3">
      <c r="A206" s="57" t="s">
        <v>120</v>
      </c>
      <c r="B206" s="62" t="s">
        <v>93</v>
      </c>
      <c r="C206" s="63">
        <v>6294132.2300000004</v>
      </c>
      <c r="D206" s="63">
        <v>3819718.96</v>
      </c>
    </row>
    <row r="207" spans="1:4" ht="18.75" x14ac:dyDescent="0.3">
      <c r="A207" s="57" t="s">
        <v>121</v>
      </c>
      <c r="B207" s="62" t="s">
        <v>63</v>
      </c>
      <c r="C207" s="63">
        <v>6294132.2300000004</v>
      </c>
      <c r="D207" s="63">
        <v>3819718.96</v>
      </c>
    </row>
    <row r="208" spans="1:4" ht="18.75" x14ac:dyDescent="0.3">
      <c r="A208" s="57" t="s">
        <v>116</v>
      </c>
      <c r="B208" s="62" t="s">
        <v>83</v>
      </c>
      <c r="C208" s="63">
        <v>21911668.219999999</v>
      </c>
      <c r="D208" s="63">
        <v>40246105</v>
      </c>
    </row>
    <row r="209" spans="1:4" ht="18.75" x14ac:dyDescent="0.3">
      <c r="A209" s="57" t="s">
        <v>117</v>
      </c>
      <c r="B209" s="62" t="s">
        <v>5</v>
      </c>
      <c r="C209" s="63">
        <v>2655839.2999999998</v>
      </c>
      <c r="D209" s="63">
        <v>31559516.09</v>
      </c>
    </row>
    <row r="210" spans="1:4" ht="18.75" x14ac:dyDescent="0.3">
      <c r="A210" s="57" t="s">
        <v>118</v>
      </c>
      <c r="B210" s="62" t="s">
        <v>6</v>
      </c>
      <c r="C210" s="63">
        <v>2655839.2999999998</v>
      </c>
      <c r="D210" s="63">
        <v>31559516.09</v>
      </c>
    </row>
    <row r="211" spans="1:4" ht="18.75" x14ac:dyDescent="0.3">
      <c r="A211" s="57" t="s">
        <v>119</v>
      </c>
      <c r="B211" s="62" t="s">
        <v>17</v>
      </c>
      <c r="C211" s="63">
        <v>2633950.2999999998</v>
      </c>
      <c r="D211" s="63">
        <v>31541108.09</v>
      </c>
    </row>
    <row r="212" spans="1:4" ht="18.75" x14ac:dyDescent="0.3">
      <c r="A212" s="57" t="s">
        <v>120</v>
      </c>
      <c r="B212" s="62" t="s">
        <v>108</v>
      </c>
      <c r="C212" s="63">
        <v>2633950.2999999998</v>
      </c>
      <c r="D212" s="63">
        <v>31541108.09</v>
      </c>
    </row>
    <row r="213" spans="1:4" ht="18.75" x14ac:dyDescent="0.3">
      <c r="A213" s="57" t="s">
        <v>121</v>
      </c>
      <c r="B213" s="62" t="s">
        <v>20</v>
      </c>
      <c r="C213" s="63">
        <v>2633950.2999999998</v>
      </c>
      <c r="D213" s="63">
        <v>31541108.09</v>
      </c>
    </row>
    <row r="214" spans="1:4" ht="18.75" x14ac:dyDescent="0.3">
      <c r="A214" s="57" t="s">
        <v>119</v>
      </c>
      <c r="B214" s="62" t="s">
        <v>68</v>
      </c>
      <c r="C214" s="63">
        <v>21889</v>
      </c>
      <c r="D214" s="63">
        <v>18408</v>
      </c>
    </row>
    <row r="215" spans="1:4" ht="18.75" x14ac:dyDescent="0.3">
      <c r="A215" s="57" t="s">
        <v>120</v>
      </c>
      <c r="B215" s="62" t="s">
        <v>96</v>
      </c>
      <c r="C215" s="63">
        <v>21889</v>
      </c>
      <c r="D215" s="63">
        <v>18408</v>
      </c>
    </row>
    <row r="216" spans="1:4" ht="18.75" x14ac:dyDescent="0.3">
      <c r="A216" s="57" t="s">
        <v>121</v>
      </c>
      <c r="B216" s="62" t="s">
        <v>174</v>
      </c>
      <c r="C216" s="63">
        <v>21889</v>
      </c>
      <c r="D216" s="63">
        <v>18408</v>
      </c>
    </row>
    <row r="217" spans="1:4" ht="18.75" x14ac:dyDescent="0.3">
      <c r="A217" s="57" t="s">
        <v>117</v>
      </c>
      <c r="B217" s="62" t="s">
        <v>22</v>
      </c>
      <c r="C217" s="63">
        <v>196260</v>
      </c>
      <c r="D217" s="63">
        <v>642029.19999999995</v>
      </c>
    </row>
    <row r="218" spans="1:4" ht="18.75" x14ac:dyDescent="0.3">
      <c r="A218" s="57" t="s">
        <v>118</v>
      </c>
      <c r="B218" s="62" t="s">
        <v>23</v>
      </c>
      <c r="C218" s="63">
        <v>196260</v>
      </c>
      <c r="D218" s="63">
        <v>642029.19999999995</v>
      </c>
    </row>
    <row r="219" spans="1:4" ht="18.75" x14ac:dyDescent="0.3">
      <c r="A219" s="57" t="s">
        <v>119</v>
      </c>
      <c r="B219" s="62" t="s">
        <v>68</v>
      </c>
      <c r="C219" s="63">
        <v>196260</v>
      </c>
      <c r="D219" s="63">
        <v>642029.19999999995</v>
      </c>
    </row>
    <row r="220" spans="1:4" ht="18.75" x14ac:dyDescent="0.3">
      <c r="A220" s="57" t="s">
        <v>120</v>
      </c>
      <c r="B220" s="62" t="s">
        <v>96</v>
      </c>
      <c r="C220" s="63">
        <v>196260</v>
      </c>
      <c r="D220" s="63">
        <v>642029.19999999995</v>
      </c>
    </row>
    <row r="221" spans="1:4" ht="18.75" x14ac:dyDescent="0.3">
      <c r="A221" s="57" t="s">
        <v>121</v>
      </c>
      <c r="B221" s="62" t="s">
        <v>69</v>
      </c>
      <c r="C221" s="63">
        <v>196260</v>
      </c>
      <c r="D221" s="63">
        <v>642029.19999999995</v>
      </c>
    </row>
    <row r="222" spans="1:4" ht="18.75" x14ac:dyDescent="0.3">
      <c r="A222" s="57" t="s">
        <v>117</v>
      </c>
      <c r="B222" s="62" t="s">
        <v>25</v>
      </c>
      <c r="C222" s="63">
        <v>19059568.920000002</v>
      </c>
      <c r="D222" s="63">
        <v>8044559.71</v>
      </c>
    </row>
    <row r="223" spans="1:4" ht="18.75" x14ac:dyDescent="0.3">
      <c r="A223" s="57" t="s">
        <v>118</v>
      </c>
      <c r="B223" s="62" t="s">
        <v>26</v>
      </c>
      <c r="C223" s="63">
        <v>4528675</v>
      </c>
      <c r="D223" s="63">
        <v>1969300</v>
      </c>
    </row>
    <row r="224" spans="1:4" ht="18.75" x14ac:dyDescent="0.3">
      <c r="A224" s="57" t="s">
        <v>119</v>
      </c>
      <c r="B224" s="62" t="s">
        <v>17</v>
      </c>
      <c r="C224" s="63">
        <v>3041875</v>
      </c>
      <c r="D224" s="63">
        <v>482500</v>
      </c>
    </row>
    <row r="225" spans="1:4" ht="18.75" x14ac:dyDescent="0.3">
      <c r="A225" s="57" t="s">
        <v>120</v>
      </c>
      <c r="B225" s="62" t="s">
        <v>95</v>
      </c>
      <c r="C225" s="63">
        <v>3041875</v>
      </c>
      <c r="D225" s="63">
        <v>482500</v>
      </c>
    </row>
    <row r="226" spans="1:4" ht="18.75" x14ac:dyDescent="0.3">
      <c r="A226" s="57" t="s">
        <v>121</v>
      </c>
      <c r="B226" s="62" t="s">
        <v>82</v>
      </c>
      <c r="C226" s="63">
        <v>3041875</v>
      </c>
      <c r="D226" s="63">
        <v>482500</v>
      </c>
    </row>
    <row r="227" spans="1:4" ht="18.75" x14ac:dyDescent="0.3">
      <c r="A227" s="57" t="s">
        <v>119</v>
      </c>
      <c r="B227" s="62" t="s">
        <v>68</v>
      </c>
      <c r="C227" s="63">
        <v>1486800</v>
      </c>
      <c r="D227" s="63">
        <v>1486800</v>
      </c>
    </row>
    <row r="228" spans="1:4" ht="18.75" x14ac:dyDescent="0.3">
      <c r="A228" s="57" t="s">
        <v>120</v>
      </c>
      <c r="B228" s="62" t="s">
        <v>103</v>
      </c>
      <c r="C228" s="63">
        <v>1486800</v>
      </c>
      <c r="D228" s="63">
        <v>1486800</v>
      </c>
    </row>
    <row r="229" spans="1:4" ht="18.75" x14ac:dyDescent="0.3">
      <c r="A229" s="57" t="s">
        <v>121</v>
      </c>
      <c r="B229" s="62" t="s">
        <v>67</v>
      </c>
      <c r="C229" s="63">
        <v>1486800</v>
      </c>
      <c r="D229" s="63">
        <v>1486800</v>
      </c>
    </row>
    <row r="230" spans="1:4" ht="18.75" x14ac:dyDescent="0.3">
      <c r="A230" s="57" t="s">
        <v>118</v>
      </c>
      <c r="B230" s="62" t="s">
        <v>29</v>
      </c>
      <c r="C230" s="63">
        <v>14530893.92</v>
      </c>
      <c r="D230" s="63">
        <v>6075259.71</v>
      </c>
    </row>
    <row r="231" spans="1:4" ht="18.75" x14ac:dyDescent="0.3">
      <c r="A231" s="57" t="s">
        <v>119</v>
      </c>
      <c r="B231" s="62" t="s">
        <v>64</v>
      </c>
      <c r="C231" s="63">
        <v>14530893.92</v>
      </c>
      <c r="D231" s="63">
        <v>6075259.71</v>
      </c>
    </row>
    <row r="232" spans="1:4" ht="18.75" x14ac:dyDescent="0.3">
      <c r="A232" s="57" t="s">
        <v>120</v>
      </c>
      <c r="B232" s="62" t="s">
        <v>127</v>
      </c>
      <c r="C232" s="63">
        <v>6286703.3300000001</v>
      </c>
      <c r="D232" s="63">
        <v>2786771.54</v>
      </c>
    </row>
    <row r="233" spans="1:4" ht="18.75" x14ac:dyDescent="0.3">
      <c r="A233" s="57" t="s">
        <v>121</v>
      </c>
      <c r="B233" s="62" t="s">
        <v>128</v>
      </c>
      <c r="C233" s="63">
        <v>6286703.3300000001</v>
      </c>
      <c r="D233" s="63">
        <v>2786771.54</v>
      </c>
    </row>
    <row r="234" spans="1:4" ht="18.75" x14ac:dyDescent="0.3">
      <c r="A234" s="57" t="s">
        <v>120</v>
      </c>
      <c r="B234" s="62" t="s">
        <v>93</v>
      </c>
      <c r="C234" s="63">
        <v>8244190.5899999999</v>
      </c>
      <c r="D234" s="63">
        <v>3288488.17</v>
      </c>
    </row>
    <row r="235" spans="1:4" ht="18.75" x14ac:dyDescent="0.3">
      <c r="A235" s="57" t="s">
        <v>121</v>
      </c>
      <c r="B235" s="62" t="s">
        <v>63</v>
      </c>
      <c r="C235" s="63">
        <v>8244190.5899999999</v>
      </c>
      <c r="D235" s="63">
        <v>3288488.17</v>
      </c>
    </row>
  </sheetData>
  <pageMargins left="0.7" right="0.7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INGRESO Y EGRESOS</vt:lpstr>
      <vt:lpstr>RESUMEN</vt:lpstr>
      <vt:lpstr>sigef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Wanda Collado Rodriguez</dc:creator>
  <cp:lastModifiedBy>Departamento de Acceso a la Información Pública</cp:lastModifiedBy>
  <cp:lastPrinted>2024-01-09T18:45:45Z</cp:lastPrinted>
  <dcterms:created xsi:type="dcterms:W3CDTF">2023-02-07T14:14:03Z</dcterms:created>
  <dcterms:modified xsi:type="dcterms:W3CDTF">2024-01-10T13:58:22Z</dcterms:modified>
</cp:coreProperties>
</file>