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martinez\Desktop\CONTABILIDAD SEPTIEMBRE 2023\"/>
    </mc:Choice>
  </mc:AlternateContent>
  <xr:revisionPtr revIDLastSave="0" documentId="13_ncr:1_{1A456338-61C4-4FE6-B208-86FB541C86D8}" xr6:coauthVersionLast="47" xr6:coauthVersionMax="47" xr10:uidLastSave="{00000000-0000-0000-0000-000000000000}"/>
  <bookViews>
    <workbookView xWindow="-120" yWindow="-120" windowWidth="20730" windowHeight="11040" xr2:uid="{F163F5D2-5D4D-4C02-A320-497D32175816}"/>
  </bookViews>
  <sheets>
    <sheet name="INGRESO Y EGRESOS" sheetId="3" r:id="rId1"/>
    <sheet name="RESUMEN" sheetId="1" r:id="rId2"/>
    <sheet name="sigef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3" l="1"/>
  <c r="D128" i="1"/>
  <c r="C128" i="1"/>
  <c r="D127" i="1"/>
  <c r="D125" i="1"/>
  <c r="D123" i="1"/>
  <c r="D121" i="1"/>
  <c r="D119" i="1"/>
  <c r="D117" i="1"/>
  <c r="D115" i="1"/>
  <c r="D112" i="1"/>
  <c r="D110" i="1"/>
  <c r="D107" i="1"/>
  <c r="D104" i="1"/>
  <c r="D102" i="1"/>
  <c r="D98" i="1"/>
  <c r="D96" i="1"/>
  <c r="D94" i="1"/>
  <c r="D91" i="1"/>
  <c r="D89" i="1"/>
  <c r="D87" i="1"/>
  <c r="D84" i="1"/>
  <c r="D82" i="1"/>
  <c r="D80" i="1"/>
  <c r="D78" i="1"/>
  <c r="D76" i="1"/>
  <c r="D74" i="1"/>
  <c r="D72" i="1"/>
  <c r="D68" i="1"/>
  <c r="D66" i="1"/>
  <c r="D64" i="1"/>
  <c r="D61" i="1"/>
  <c r="D59" i="1"/>
  <c r="D54" i="1"/>
  <c r="D52" i="1"/>
  <c r="D50" i="1"/>
  <c r="D48" i="1"/>
  <c r="D46" i="1"/>
  <c r="D44" i="1"/>
  <c r="D37" i="1"/>
  <c r="D30" i="1"/>
  <c r="D23" i="1"/>
  <c r="D21" i="1"/>
  <c r="D18" i="1"/>
  <c r="D16" i="1"/>
  <c r="D9" i="1"/>
  <c r="G23" i="3" l="1"/>
  <c r="E69" i="3"/>
  <c r="F69" i="3" s="1"/>
  <c r="F71" i="3" s="1"/>
  <c r="F23" i="3" l="1"/>
  <c r="G72" i="3"/>
</calcChain>
</file>

<file path=xl/sharedStrings.xml><?xml version="1.0" encoding="utf-8"?>
<sst xmlns="http://schemas.openxmlformats.org/spreadsheetml/2006/main" count="647" uniqueCount="205">
  <si>
    <t>Agrupaciones</t>
  </si>
  <si>
    <t>Total Devengado</t>
  </si>
  <si>
    <t>Total Pagado</t>
  </si>
  <si>
    <t>Total General</t>
  </si>
  <si>
    <t>100-TESORO NACIONAL</t>
  </si>
  <si>
    <t>01-Actividades centrales</t>
  </si>
  <si>
    <t>0001-Dirección y gestión administrativa y financiera</t>
  </si>
  <si>
    <t>2.1-REMUNERACIONES Y CONTRIBUCIONES</t>
  </si>
  <si>
    <t>2.1.1.1.01-Sueldos empleados fijos</t>
  </si>
  <si>
    <t>2.1.1.2.03-Suplencias</t>
  </si>
  <si>
    <t>2.1.1.2.08-Empleados temporales</t>
  </si>
  <si>
    <t>2.1.1.2.11-Interinato</t>
  </si>
  <si>
    <t>2.1.1.3.01-Sueldos al personal fijo en trámite de pensiones</t>
  </si>
  <si>
    <t>2.1.2.2.05-Compensación servicios de seguridad</t>
  </si>
  <si>
    <t>2.1.5.1.01-Contribuciones al seguro de salud</t>
  </si>
  <si>
    <t>2.1.5.2.01-Contribuciones al seguro de pensiones</t>
  </si>
  <si>
    <t>2.1.5.3.01-Contribuciones al seguro de riesgo laboral</t>
  </si>
  <si>
    <t>2.2-CONTRATACIÓN DE SERVICIOS</t>
  </si>
  <si>
    <t>2.2.1.3.01-Teléfono local</t>
  </si>
  <si>
    <t>2.2.1.5.01-Servicio de internet y televisión por cable</t>
  </si>
  <si>
    <t>2.2.1.6.01-Energía eléctrica</t>
  </si>
  <si>
    <t>2.2.1.7.01-Agua</t>
  </si>
  <si>
    <t>11-Captación, distribución y titulación de tierras para la transformación de la estructura y producción agraria</t>
  </si>
  <si>
    <t>0001-Captación de tierras</t>
  </si>
  <si>
    <t>0002-Dotación de parcelas o predios</t>
  </si>
  <si>
    <t>12-Apoyo y Fomento a la producción agropecuaria.</t>
  </si>
  <si>
    <t>0001-Asistencia técnica, pecuaria y agroforestal</t>
  </si>
  <si>
    <t>2.2.7.2.06-Mantenimiento y reparación de equipos de transporte, tracción y elevación</t>
  </si>
  <si>
    <t>0002-Capacitación y organización de los parceleros</t>
  </si>
  <si>
    <t>0004-Construcción e instalación de infraestructura productiva</t>
  </si>
  <si>
    <t xml:space="preserve">        Instituto Agrario Dominicano (IAD)</t>
  </si>
  <si>
    <t xml:space="preserve">        BANCO DE RESERVAS</t>
  </si>
  <si>
    <t xml:space="preserve">                                                                                                                             </t>
  </si>
  <si>
    <t xml:space="preserve">Cuenta Bancaria No: </t>
  </si>
  <si>
    <t>010-238489-4</t>
  </si>
  <si>
    <t xml:space="preserve">Balance Inicial: </t>
  </si>
  <si>
    <t>Fecha</t>
  </si>
  <si>
    <t>No. Lib.</t>
  </si>
  <si>
    <t>Descripcion</t>
  </si>
  <si>
    <t>INGRESO</t>
  </si>
  <si>
    <t>Debito</t>
  </si>
  <si>
    <t>Credito</t>
  </si>
  <si>
    <t>Cta Bancaria</t>
  </si>
  <si>
    <t>Ck.Transf.</t>
  </si>
  <si>
    <t>BALANCE ANTERIOR</t>
  </si>
  <si>
    <t xml:space="preserve"> </t>
  </si>
  <si>
    <t>DISPONIBILIDAD</t>
  </si>
  <si>
    <t>Sueldos fijos</t>
  </si>
  <si>
    <t>Empleados temporales</t>
  </si>
  <si>
    <t>Interinato</t>
  </si>
  <si>
    <t>Sueldos al personal fijo en tramite de pensiones</t>
  </si>
  <si>
    <t>Compensacion servicios de seguridad</t>
  </si>
  <si>
    <t>Contribuciones al seguro de salud</t>
  </si>
  <si>
    <t>Contribuciones al seguro de pensiones</t>
  </si>
  <si>
    <t>Contribuciones al seguro de riesgo laboral</t>
  </si>
  <si>
    <t>Teléfono local</t>
  </si>
  <si>
    <t>Servicio de internet y televisión por cable</t>
  </si>
  <si>
    <t>Agua</t>
  </si>
  <si>
    <t>TOTAL PAGADO</t>
  </si>
  <si>
    <t>Agron. Francisco Guillermo Garcia Garcia</t>
  </si>
  <si>
    <t xml:space="preserve">    Director General</t>
  </si>
  <si>
    <t xml:space="preserve">   Lic. Eulogio Santana Gil</t>
  </si>
  <si>
    <t xml:space="preserve">  Lic. Yasleida Jose Amparo</t>
  </si>
  <si>
    <t>Enc.Depto.Financiero</t>
  </si>
  <si>
    <t xml:space="preserve">    Encargado Contabilidad</t>
  </si>
  <si>
    <t>2.7.2.1.01-Obras hidraúlicas y sanitarias</t>
  </si>
  <si>
    <t>2.7-OBRAS</t>
  </si>
  <si>
    <t>2.2.3.1.01-Viáticos dentro del país</t>
  </si>
  <si>
    <t>2.6-BIENES MUEBLES, INMUEBLES E INTANGIBLES</t>
  </si>
  <si>
    <t>2.3.6.3.06-Productos metálicos</t>
  </si>
  <si>
    <t>2.3-MATERIALES Y SUMINISTROS</t>
  </si>
  <si>
    <t>2.3.9.2.01-Útiles  y materiales de escritorio, oficina e informática</t>
  </si>
  <si>
    <t>2.3.1.1.01-Alimentos y bebidas para personas</t>
  </si>
  <si>
    <t>2.2.6.3.01-Seguros de personas</t>
  </si>
  <si>
    <t>Viatico dentro del pais</t>
  </si>
  <si>
    <t>Seguros de personas</t>
  </si>
  <si>
    <t>Alimentos y bebidas para personas</t>
  </si>
  <si>
    <t xml:space="preserve">            Director Administrativo Financiero</t>
  </si>
  <si>
    <t xml:space="preserve">           Lic. Roberto Antonio Ovalles Almonte</t>
  </si>
  <si>
    <t>2.1.3.2.01-Gastos de representación en el país</t>
  </si>
  <si>
    <t>2.2.2.1.01-Publicidad y propaganda</t>
  </si>
  <si>
    <t>2.2.2.2.01-Impresión, encuadernación y rotulación</t>
  </si>
  <si>
    <t>2.2.5.3.04-Alquiler de equipo de oficina y muebles</t>
  </si>
  <si>
    <t>2.2.5.4.01-Alquileres de equipos de transporte, tracción y elevación</t>
  </si>
  <si>
    <t>2.2.8.7.02-Servicios jurídicos</t>
  </si>
  <si>
    <t>2.2.9.2.01-Servicios de alimentación</t>
  </si>
  <si>
    <t>2.3.3.2.01-Papel y cartón</t>
  </si>
  <si>
    <t>2.3.6.4.06-Productos abrasivos</t>
  </si>
  <si>
    <t>2.3.7.2.06-Pinturas, lacas, barnices, diluyentes y absorbentes para pinturas</t>
  </si>
  <si>
    <t>2.3.9.6.01-Productos eléctricos y afines</t>
  </si>
  <si>
    <t>2.3.9.8.01-Repuestos</t>
  </si>
  <si>
    <t>2.3.9.8.02-Accesorios</t>
  </si>
  <si>
    <t>2.3.9.9.04-Productos y útiles de defensa y seguridad</t>
  </si>
  <si>
    <t>2.6.5.6.01-Equipo de generación eléctrica y a fines</t>
  </si>
  <si>
    <t>2.3.3.1.01-Papel de escritorio</t>
  </si>
  <si>
    <t>2.3.5.5.01-Plástico</t>
  </si>
  <si>
    <t>2.3.6.3.04-Herramientas menores</t>
  </si>
  <si>
    <t>2.2.7.1.03-Limpieza, desmalezamiento de tierras y terrenos</t>
  </si>
  <si>
    <t>121-SALDOS DISPONIBLES DE PERIODOS ANTERIORES</t>
  </si>
  <si>
    <t>2.3.7.1.02-Gasoil</t>
  </si>
  <si>
    <t>Publicidad y propaganda</t>
  </si>
  <si>
    <t>Alquileres de equipos de transporte, traccion y elevacion</t>
  </si>
  <si>
    <t>Limpieza, desmalezamiento de tierras y terrenos</t>
  </si>
  <si>
    <t>Gasoil</t>
  </si>
  <si>
    <t>Repuestos</t>
  </si>
  <si>
    <t>2.2.1.8.01-Recolección de residuos</t>
  </si>
  <si>
    <t>Recoleccion de residuos</t>
  </si>
  <si>
    <t xml:space="preserve">Pagos Fondo 100 - 121 </t>
  </si>
  <si>
    <t>2.3.5.3.01-Llantas y neumáticos</t>
  </si>
  <si>
    <t>2.6.1.4.01-Electrodomésticos</t>
  </si>
  <si>
    <t>Accesorios</t>
  </si>
  <si>
    <t>2.3.7.1.05-Aceites y grasas</t>
  </si>
  <si>
    <t>2.2.7.2.08-Servicios de mantenimiento, reparación, desmonte e instalación</t>
  </si>
  <si>
    <t>Alquileres de equipo de oficina y muebles</t>
  </si>
  <si>
    <t>Productos metalicos</t>
  </si>
  <si>
    <t>Productos electricos y afines</t>
  </si>
  <si>
    <t>Electrodomesticos</t>
  </si>
  <si>
    <t>2.7.2-INFRAESTRUCTURA</t>
  </si>
  <si>
    <t>2.3.7-COMBUSTIBLES, LUBRICANTES, PRODUCTOS QUÍMICOS Y CONEXOS</t>
  </si>
  <si>
    <t>2.2.7-SERVICIOS DE CONSERVACIÓN, REPARACIONES MENORES E INSTALACIONES TEMPORALES</t>
  </si>
  <si>
    <t>2.3.1-ALIMENTOS Y PRODUCTOS AGROFORESTALES</t>
  </si>
  <si>
    <t>2.2.2-PUBLICIDAD, IMPRESIÓN Y ENCUADERNACIÓN</t>
  </si>
  <si>
    <t>0001-Entrega de títulos definitivos a parceleros</t>
  </si>
  <si>
    <t>2.2.3-VIÁTICOS</t>
  </si>
  <si>
    <t>2.1.5-CONTRIBUCIONES A LA SEGURIDAD SOCIAL</t>
  </si>
  <si>
    <t>2.1.1-REMUNERACIONES</t>
  </si>
  <si>
    <t>2.2.8-OTROS SERVICIOS NO INCLUIDOS EN CONCEPTOS ANTERIORES</t>
  </si>
  <si>
    <t>2.6.5.2.01-Maquinaria y equipo industrial</t>
  </si>
  <si>
    <t>2.6.5-MAQUINARIA, OTROS EQUIPOS Y HERRAMIENTAS</t>
  </si>
  <si>
    <t>2.3.9-PRODUCTOS Y ÚTILES VARIOS</t>
  </si>
  <si>
    <t>2.3.6-PRODUCTOS DE MINERALES, METÁLICOS Y NO METÁLICOS</t>
  </si>
  <si>
    <t>2.3.5-CUERO, CAUCHO Y PLÁSTICO</t>
  </si>
  <si>
    <t>2.2.9-OTRAS CONTRATACIONES DE SERVICIOS</t>
  </si>
  <si>
    <t>2.6.1-MOBILIARIO Y EQUIPO</t>
  </si>
  <si>
    <t>2.3.3-PAPEL, CARTÓN E IMPRESOS</t>
  </si>
  <si>
    <t>2.3.2-TEXTILES Y VESTUARIOS</t>
  </si>
  <si>
    <t>2.2.6-SEGUROS</t>
  </si>
  <si>
    <t>2.2.5-ALQUILERES Y RENTAS</t>
  </si>
  <si>
    <t>2.2.1-SERVICIOS BÁSICOS</t>
  </si>
  <si>
    <t>2.1.3-DIETAS Y GASTOS DE REPRESENTACIÓN</t>
  </si>
  <si>
    <t>2.1.2-SOBRESUELDOS</t>
  </si>
  <si>
    <t>Papel y carton</t>
  </si>
  <si>
    <t>Aceites y grasas</t>
  </si>
  <si>
    <t>2.1.1.5.03-Prestación laboral por desvinculación</t>
  </si>
  <si>
    <t>2.1.1.5.04-Proporción de vacaciones no disfrutadas</t>
  </si>
  <si>
    <t>2.2.5.8.01-Otros alquileres y arrendamientos por derechos de usos</t>
  </si>
  <si>
    <t>2.2.7.1.01-Reparaciones y mantenimientos menores en edificaciones</t>
  </si>
  <si>
    <t>2.2.7.1.06-Mantenimiento y reparación de instalaciones eléctricas</t>
  </si>
  <si>
    <t>2.2.8.7.04-Servicios de capacitación</t>
  </si>
  <si>
    <t>2.3.2.3.01-Prendas y accesorios de vestir</t>
  </si>
  <si>
    <t>2.3.9.1.01-Útiles y materiales de limpieza e higiene</t>
  </si>
  <si>
    <t>2.6.1.1.01-Muebles, equipos de oficina y estantería</t>
  </si>
  <si>
    <t>2.6.1.3.01-Equipos de tecnología de la información y comunicación</t>
  </si>
  <si>
    <t>2.6.5.7.01-Máquinas-herramientas</t>
  </si>
  <si>
    <t>2.6.6-EQUIPOS DE DEFENSA Y SEGURIDAD</t>
  </si>
  <si>
    <t>2.6.6.2.01-Equipos de seguridad</t>
  </si>
  <si>
    <t>2.6.8-BIENES INTANGIBLES</t>
  </si>
  <si>
    <t>2.6.8.3.01-Programas de informática</t>
  </si>
  <si>
    <t>2.6.3-EQUIPO E INSTRUMENTAL, CIENTÍFICO Y LABORATORIO</t>
  </si>
  <si>
    <t>2.6.3.4.01-Equipos e instrumentos de medición científica</t>
  </si>
  <si>
    <t>2.3.7.1.01-Gasolina</t>
  </si>
  <si>
    <t>2.6.3.1.01-Equipo médico y de laboratorio</t>
  </si>
  <si>
    <t>2.6.3.2.01-Instrumental médico y de laboratorio</t>
  </si>
  <si>
    <t>2.6.7-ACTIVOS BIOLÓGICOS</t>
  </si>
  <si>
    <t>2.6.7.9.01-Semillas, cultivos, plantas y árboles  que generan productos  recurrentes</t>
  </si>
  <si>
    <t>2.3.6.1.05-Productos de arcilla y derivados</t>
  </si>
  <si>
    <t>2.2.8.6.01-Eventos generales</t>
  </si>
  <si>
    <t>Lib. 5671-1</t>
  </si>
  <si>
    <t>Mantenimiento y reparacion de instalaciones electricas</t>
  </si>
  <si>
    <t>Gasolina</t>
  </si>
  <si>
    <t>Utiles y materiales de limpieza e higiene</t>
  </si>
  <si>
    <t>Utiles y materiales de escritorios, oficina e informatica</t>
  </si>
  <si>
    <t>Muebles, equipos de oficina y estanteria</t>
  </si>
  <si>
    <t>Equipos de tecnologia de la informacion y comunicación</t>
  </si>
  <si>
    <t>Equipos e instrumentos de medicion cientifica</t>
  </si>
  <si>
    <t>Obras hidraulicas y sanitarias</t>
  </si>
  <si>
    <t xml:space="preserve">             Ingresos y Egresos del 1ro. al 30 de Septiembre 2023</t>
  </si>
  <si>
    <t>Tipo</t>
  </si>
  <si>
    <t/>
  </si>
  <si>
    <t>Organismos Financiadores</t>
  </si>
  <si>
    <t>Programa</t>
  </si>
  <si>
    <t>Actividad / Obra</t>
  </si>
  <si>
    <t>Ref CCP Concepto</t>
  </si>
  <si>
    <t>Ref CCP Cuenta</t>
  </si>
  <si>
    <t>Ref CCP Aux</t>
  </si>
  <si>
    <t>2.2.6.2.01-Seguro de bienes muebles</t>
  </si>
  <si>
    <t>2.3.3.4.01-Libros, revistas y periódicos</t>
  </si>
  <si>
    <t>2.2.8.5.01-Fumigación</t>
  </si>
  <si>
    <t>2.7.2.4.01-Infraestructura terrestre y obras anexas</t>
  </si>
  <si>
    <t>2.2.5.7.01-Alquileres de equipos de construcción y movimiento de tierras</t>
  </si>
  <si>
    <t>Lib. 7303-1</t>
  </si>
  <si>
    <t>Lib. 7304-1</t>
  </si>
  <si>
    <t>Pagos de Gasto de Capital, Correspondiente al Mes de Mayo 2023.</t>
  </si>
  <si>
    <t>Pagos de Gastos de Capital, Correspondiente a los meses de Junio, Julio, Agosto y Septiembre 2023.</t>
  </si>
  <si>
    <t>Pagos de Servicios Personales y Gastos Operacionales, Correspondiente al Mes de Septiembre 2023.</t>
  </si>
  <si>
    <t>Oficio No. 49</t>
  </si>
  <si>
    <t>Reintegro de pago de Regalia Pascual y Vacaciones no disfrutadas de empleados no activos.</t>
  </si>
  <si>
    <t>Alquileres de equipos de construccion y movimiento de tierras</t>
  </si>
  <si>
    <t>Otros alquileres y arrendamientos por derecho a usos</t>
  </si>
  <si>
    <t>Seguros de bienes muebles</t>
  </si>
  <si>
    <t>Mantenimiento y reparacion de equipos de transporte, traccion y elevacion</t>
  </si>
  <si>
    <t>Fumigacion</t>
  </si>
  <si>
    <t>Plastico</t>
  </si>
  <si>
    <t>Equipos de generacion electrica y afines</t>
  </si>
  <si>
    <t>Infraestructura terrestre y obras anexas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</si>
</sst>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indexed="8"/>
      <name val="Arial"/>
      <family val="2"/>
    </font>
    <font>
      <i/>
      <sz val="22"/>
      <color theme="1"/>
      <name val="Arial"/>
      <family val="2"/>
    </font>
    <font>
      <i/>
      <sz val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sz val="22"/>
      <color theme="1"/>
      <name val="Arial"/>
      <family val="2"/>
    </font>
    <font>
      <sz val="22"/>
      <name val="Arial"/>
      <family val="2"/>
    </font>
    <font>
      <sz val="10"/>
      <name val="Arial"/>
      <family val="2"/>
    </font>
    <font>
      <b/>
      <u val="singleAccounting"/>
      <sz val="22"/>
      <color theme="1"/>
      <name val="Arial"/>
      <family val="2"/>
    </font>
    <font>
      <b/>
      <u val="singleAccounting"/>
      <sz val="22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</font>
    <font>
      <b/>
      <sz val="9"/>
      <color indexed="8"/>
      <name val="Calibri"/>
      <family val="2"/>
    </font>
    <font>
      <sz val="9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right" vertical="center"/>
    </xf>
    <xf numFmtId="0" fontId="6" fillId="0" borderId="1" xfId="0" applyFont="1" applyBorder="1"/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3" fontId="4" fillId="0" borderId="1" xfId="1" applyFont="1" applyFill="1" applyBorder="1"/>
    <xf numFmtId="1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4" fontId="2" fillId="0" borderId="1" xfId="0" applyNumberFormat="1" applyFont="1" applyBorder="1"/>
    <xf numFmtId="0" fontId="8" fillId="0" borderId="1" xfId="0" applyFont="1" applyBorder="1" applyAlignment="1">
      <alignment horizontal="center"/>
    </xf>
    <xf numFmtId="43" fontId="8" fillId="0" borderId="1" xfId="1" applyFont="1" applyFill="1" applyBorder="1"/>
    <xf numFmtId="0" fontId="8" fillId="0" borderId="1" xfId="0" applyFont="1" applyBorder="1"/>
    <xf numFmtId="14" fontId="8" fillId="0" borderId="1" xfId="0" applyNumberFormat="1" applyFont="1" applyBorder="1"/>
    <xf numFmtId="0" fontId="6" fillId="0" borderId="1" xfId="0" applyFont="1" applyBorder="1" applyAlignment="1">
      <alignment horizontal="right"/>
    </xf>
    <xf numFmtId="43" fontId="6" fillId="0" borderId="1" xfId="2" applyNumberFormat="1" applyFont="1" applyFill="1" applyBorder="1"/>
    <xf numFmtId="43" fontId="8" fillId="0" borderId="1" xfId="2" applyNumberFormat="1" applyFont="1" applyFill="1" applyBorder="1"/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43" fontId="8" fillId="3" borderId="1" xfId="1" applyFont="1" applyFill="1" applyBorder="1"/>
    <xf numFmtId="43" fontId="2" fillId="0" borderId="1" xfId="1" applyFont="1" applyFill="1" applyBorder="1" applyAlignment="1">
      <alignment horizontal="right"/>
    </xf>
    <xf numFmtId="43" fontId="10" fillId="0" borderId="1" xfId="0" applyNumberFormat="1" applyFont="1" applyBorder="1"/>
    <xf numFmtId="43" fontId="11" fillId="0" borderId="1" xfId="0" applyNumberFormat="1" applyFont="1" applyBorder="1"/>
    <xf numFmtId="43" fontId="6" fillId="0" borderId="1" xfId="1" applyFont="1" applyFill="1" applyBorder="1"/>
    <xf numFmtId="43" fontId="11" fillId="0" borderId="1" xfId="2" applyNumberFormat="1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3" fontId="8" fillId="0" borderId="0" xfId="2" applyNumberFormat="1" applyFont="1" applyFill="1" applyBorder="1"/>
    <xf numFmtId="43" fontId="6" fillId="0" borderId="0" xfId="2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/>
    <xf numFmtId="0" fontId="13" fillId="0" borderId="0" xfId="0" applyFont="1"/>
    <xf numFmtId="43" fontId="14" fillId="0" borderId="1" xfId="0" applyNumberFormat="1" applyFont="1" applyBorder="1"/>
    <xf numFmtId="43" fontId="15" fillId="0" borderId="1" xfId="1" applyFont="1" applyBorder="1" applyAlignment="1">
      <alignment horizontal="right"/>
    </xf>
    <xf numFmtId="43" fontId="16" fillId="0" borderId="1" xfId="1" applyFont="1" applyBorder="1" applyAlignment="1">
      <alignment horizontal="right"/>
    </xf>
    <xf numFmtId="0" fontId="14" fillId="0" borderId="1" xfId="0" applyFont="1" applyBorder="1"/>
    <xf numFmtId="0" fontId="7" fillId="0" borderId="0" xfId="0" applyFont="1"/>
    <xf numFmtId="43" fontId="16" fillId="2" borderId="1" xfId="1" applyFont="1" applyFill="1" applyBorder="1" applyAlignment="1">
      <alignment horizontal="left"/>
    </xf>
    <xf numFmtId="49" fontId="2" fillId="0" borderId="9" xfId="0" applyNumberFormat="1" applyFont="1" applyBorder="1" applyAlignment="1">
      <alignment horizontal="right"/>
    </xf>
    <xf numFmtId="49" fontId="17" fillId="2" borderId="1" xfId="0" applyNumberFormat="1" applyFont="1" applyFill="1" applyBorder="1" applyAlignment="1">
      <alignment horizontal="left"/>
    </xf>
    <xf numFmtId="43" fontId="17" fillId="2" borderId="1" xfId="1" applyFont="1" applyFill="1" applyBorder="1" applyAlignment="1"/>
    <xf numFmtId="43" fontId="17" fillId="2" borderId="1" xfId="1" applyFont="1" applyFill="1" applyBorder="1" applyAlignment="1">
      <alignment horizontal="left"/>
    </xf>
    <xf numFmtId="43" fontId="18" fillId="0" borderId="0" xfId="1" applyFont="1" applyAlignment="1"/>
    <xf numFmtId="43" fontId="18" fillId="0" borderId="0" xfId="1" applyFont="1" applyAlignment="1">
      <alignment horizontal="right"/>
    </xf>
    <xf numFmtId="43" fontId="19" fillId="0" borderId="0" xfId="1" applyFont="1" applyAlignment="1"/>
    <xf numFmtId="43" fontId="19" fillId="0" borderId="0" xfId="1" applyFont="1" applyAlignment="1">
      <alignment horizontal="right"/>
    </xf>
    <xf numFmtId="43" fontId="16" fillId="2" borderId="1" xfId="1" applyFont="1" applyFill="1" applyBorder="1" applyAlignment="1"/>
    <xf numFmtId="43" fontId="15" fillId="0" borderId="1" xfId="1" applyFont="1" applyBorder="1" applyAlignment="1"/>
    <xf numFmtId="0" fontId="0" fillId="0" borderId="1" xfId="0" applyBorder="1"/>
    <xf numFmtId="43" fontId="14" fillId="0" borderId="0" xfId="0" applyNumberFormat="1" applyFont="1"/>
    <xf numFmtId="0" fontId="8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</cellXfs>
  <cellStyles count="3">
    <cellStyle name="Millares" xfId="1" builtinId="3"/>
    <cellStyle name="Millares 2" xfId="2" xr:uid="{8799F42E-8E34-4589-81F7-48852096821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1943100</xdr:colOff>
      <xdr:row>1</xdr:row>
      <xdr:rowOff>320791</xdr:rowOff>
    </xdr:from>
    <xdr:ext cx="3467100" cy="2974859"/>
    <xdr:pic>
      <xdr:nvPicPr>
        <xdr:cNvPr id="30" name="Imagen 29">
          <a:extLst>
            <a:ext uri="{FF2B5EF4-FFF2-40B4-BE49-F238E27FC236}">
              <a16:creationId xmlns:a16="http://schemas.microsoft.com/office/drawing/2014/main" id="{D74D2A1B-ACAF-47DB-ADFA-597FDA158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73800" y="320791"/>
          <a:ext cx="3467100" cy="297485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</xdr:row>
      <xdr:rowOff>123825</xdr:rowOff>
    </xdr:from>
    <xdr:ext cx="304800" cy="209550"/>
    <xdr:sp macro="" textlink="">
      <xdr:nvSpPr>
        <xdr:cNvPr id="31" name="AutoShape 1" descr="Resultado de imagen para escudo dominicano">
          <a:extLst>
            <a:ext uri="{FF2B5EF4-FFF2-40B4-BE49-F238E27FC236}">
              <a16:creationId xmlns:a16="http://schemas.microsoft.com/office/drawing/2014/main" id="{6B847776-739A-474D-A622-CCD8C41B346D}"/>
            </a:ext>
          </a:extLst>
        </xdr:cNvPr>
        <xdr:cNvSpPr>
          <a:spLocks noChangeAspect="1" noChangeArrowheads="1"/>
        </xdr:cNvSpPr>
      </xdr:nvSpPr>
      <xdr:spPr bwMode="auto">
        <a:xfrm>
          <a:off x="0" y="1209675"/>
          <a:ext cx="304800" cy="20955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92</xdr:row>
      <xdr:rowOff>190499</xdr:rowOff>
    </xdr:from>
    <xdr:ext cx="762000" cy="428625"/>
    <xdr:sp macro="" textlink="">
      <xdr:nvSpPr>
        <xdr:cNvPr id="32" name="AutoShape 3" descr="Resultado de imagen para escudo dominicano">
          <a:extLst>
            <a:ext uri="{FF2B5EF4-FFF2-40B4-BE49-F238E27FC236}">
              <a16:creationId xmlns:a16="http://schemas.microsoft.com/office/drawing/2014/main" id="{6DCBA376-3645-49C9-BC67-1D9F2EA3F0A5}"/>
            </a:ext>
          </a:extLst>
        </xdr:cNvPr>
        <xdr:cNvSpPr>
          <a:spLocks noChangeAspect="1" noChangeArrowheads="1"/>
        </xdr:cNvSpPr>
      </xdr:nvSpPr>
      <xdr:spPr bwMode="auto">
        <a:xfrm>
          <a:off x="4524375" y="50720624"/>
          <a:ext cx="762000" cy="428625"/>
        </a:xfrm>
        <a:prstGeom prst="rect">
          <a:avLst/>
        </a:prstGeom>
        <a:noFill/>
      </xdr:spPr>
    </xdr:sp>
    <xdr:clientData/>
  </xdr:oneCellAnchor>
  <xdr:oneCellAnchor>
    <xdr:from>
      <xdr:col>1</xdr:col>
      <xdr:colOff>409573</xdr:colOff>
      <xdr:row>1</xdr:row>
      <xdr:rowOff>66675</xdr:rowOff>
    </xdr:from>
    <xdr:ext cx="3209927" cy="2886075"/>
    <xdr:pic>
      <xdr:nvPicPr>
        <xdr:cNvPr id="33" name="4 Imagen" descr="Resultado de imagen para IMAGEN DE ESCUDO DOMINICANO QUE SE PUEDA PEGAR Y COPIAR">
          <a:extLst>
            <a:ext uri="{FF2B5EF4-FFF2-40B4-BE49-F238E27FC236}">
              <a16:creationId xmlns:a16="http://schemas.microsoft.com/office/drawing/2014/main" id="{E6BC263F-3DB9-43B4-9549-B5702DC47CD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4998" y="66675"/>
          <a:ext cx="3209927" cy="288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6</xdr:row>
      <xdr:rowOff>0</xdr:rowOff>
    </xdr:from>
    <xdr:ext cx="304800" cy="257175"/>
    <xdr:sp macro="" textlink="">
      <xdr:nvSpPr>
        <xdr:cNvPr id="34" name="AutoShape 1" descr="Resultado de imagen para escudo dominicano">
          <a:extLst>
            <a:ext uri="{FF2B5EF4-FFF2-40B4-BE49-F238E27FC236}">
              <a16:creationId xmlns:a16="http://schemas.microsoft.com/office/drawing/2014/main" id="{1D523F00-FF6B-4C46-996A-F66A4013F4E9}"/>
            </a:ext>
          </a:extLst>
        </xdr:cNvPr>
        <xdr:cNvSpPr>
          <a:spLocks noChangeAspect="1" noChangeArrowheads="1"/>
        </xdr:cNvSpPr>
      </xdr:nvSpPr>
      <xdr:spPr bwMode="auto">
        <a:xfrm>
          <a:off x="4524375" y="1809750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92</xdr:row>
      <xdr:rowOff>190499</xdr:rowOff>
    </xdr:from>
    <xdr:ext cx="762000" cy="457200"/>
    <xdr:sp macro="" textlink="">
      <xdr:nvSpPr>
        <xdr:cNvPr id="35" name="AutoShape 3" descr="Resultado de imagen para escudo dominicano">
          <a:extLst>
            <a:ext uri="{FF2B5EF4-FFF2-40B4-BE49-F238E27FC236}">
              <a16:creationId xmlns:a16="http://schemas.microsoft.com/office/drawing/2014/main" id="{508EDCE4-563B-4702-A044-B8507E553853}"/>
            </a:ext>
          </a:extLst>
        </xdr:cNvPr>
        <xdr:cNvSpPr>
          <a:spLocks noChangeAspect="1" noChangeArrowheads="1"/>
        </xdr:cNvSpPr>
      </xdr:nvSpPr>
      <xdr:spPr bwMode="auto">
        <a:xfrm>
          <a:off x="4524375" y="50720624"/>
          <a:ext cx="762000" cy="4572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257175"/>
    <xdr:sp macro="" textlink="">
      <xdr:nvSpPr>
        <xdr:cNvPr id="36" name="AutoShape 1" descr="Resultado de imagen para escudo dominicano">
          <a:extLst>
            <a:ext uri="{FF2B5EF4-FFF2-40B4-BE49-F238E27FC236}">
              <a16:creationId xmlns:a16="http://schemas.microsoft.com/office/drawing/2014/main" id="{1D54133A-3420-4770-8C60-7C7C21BC9C18}"/>
            </a:ext>
          </a:extLst>
        </xdr:cNvPr>
        <xdr:cNvSpPr>
          <a:spLocks noChangeAspect="1" noChangeArrowheads="1"/>
        </xdr:cNvSpPr>
      </xdr:nvSpPr>
      <xdr:spPr bwMode="auto">
        <a:xfrm>
          <a:off x="4524375" y="1809750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92</xdr:row>
      <xdr:rowOff>190499</xdr:rowOff>
    </xdr:from>
    <xdr:ext cx="762000" cy="457200"/>
    <xdr:sp macro="" textlink="">
      <xdr:nvSpPr>
        <xdr:cNvPr id="37" name="AutoShape 3" descr="Resultado de imagen para escudo dominicano">
          <a:extLst>
            <a:ext uri="{FF2B5EF4-FFF2-40B4-BE49-F238E27FC236}">
              <a16:creationId xmlns:a16="http://schemas.microsoft.com/office/drawing/2014/main" id="{5F0F70D5-35D5-4779-8BE6-67AD442666BC}"/>
            </a:ext>
          </a:extLst>
        </xdr:cNvPr>
        <xdr:cNvSpPr>
          <a:spLocks noChangeAspect="1" noChangeArrowheads="1"/>
        </xdr:cNvSpPr>
      </xdr:nvSpPr>
      <xdr:spPr bwMode="auto">
        <a:xfrm>
          <a:off x="4524375" y="50720624"/>
          <a:ext cx="762000" cy="457200"/>
        </a:xfrm>
        <a:prstGeom prst="rect">
          <a:avLst/>
        </a:prstGeom>
        <a:noFill/>
      </xdr:spPr>
    </xdr:sp>
    <xdr:clientData/>
  </xdr:oneCellAnchor>
  <xdr:oneCellAnchor>
    <xdr:from>
      <xdr:col>5</xdr:col>
      <xdr:colOff>561975</xdr:colOff>
      <xdr:row>6</xdr:row>
      <xdr:rowOff>114300</xdr:rowOff>
    </xdr:from>
    <xdr:ext cx="304800" cy="304800"/>
    <xdr:sp macro="" textlink="">
      <xdr:nvSpPr>
        <xdr:cNvPr id="38" name="AutoShape 1" descr="Resultado de imagen para escudo dominicano">
          <a:extLst>
            <a:ext uri="{FF2B5EF4-FFF2-40B4-BE49-F238E27FC236}">
              <a16:creationId xmlns:a16="http://schemas.microsoft.com/office/drawing/2014/main" id="{75D1A327-E284-413D-9717-7777E8CDB33E}"/>
            </a:ext>
          </a:extLst>
        </xdr:cNvPr>
        <xdr:cNvSpPr>
          <a:spLocks noChangeAspect="1" noChangeArrowheads="1"/>
        </xdr:cNvSpPr>
      </xdr:nvSpPr>
      <xdr:spPr bwMode="auto">
        <a:xfrm>
          <a:off x="19792950" y="1924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92</xdr:row>
      <xdr:rowOff>190499</xdr:rowOff>
    </xdr:from>
    <xdr:ext cx="762000" cy="485775"/>
    <xdr:sp macro="" textlink="">
      <xdr:nvSpPr>
        <xdr:cNvPr id="39" name="AutoShape 3" descr="Resultado de imagen para escudo dominicano">
          <a:extLst>
            <a:ext uri="{FF2B5EF4-FFF2-40B4-BE49-F238E27FC236}">
              <a16:creationId xmlns:a16="http://schemas.microsoft.com/office/drawing/2014/main" id="{BCACAA0C-83ED-4790-85A4-64E620FC974E}"/>
            </a:ext>
          </a:extLst>
        </xdr:cNvPr>
        <xdr:cNvSpPr>
          <a:spLocks noChangeAspect="1" noChangeArrowheads="1"/>
        </xdr:cNvSpPr>
      </xdr:nvSpPr>
      <xdr:spPr bwMode="auto">
        <a:xfrm>
          <a:off x="4524375" y="50720624"/>
          <a:ext cx="762000" cy="4857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209550"/>
    <xdr:sp macro="" textlink="">
      <xdr:nvSpPr>
        <xdr:cNvPr id="40" name="AutoShape 1" descr="Resultado de imagen para escudo dominicano">
          <a:extLst>
            <a:ext uri="{FF2B5EF4-FFF2-40B4-BE49-F238E27FC236}">
              <a16:creationId xmlns:a16="http://schemas.microsoft.com/office/drawing/2014/main" id="{F4E07BAB-F0CB-4A35-BBE5-49083F71FD3B}"/>
            </a:ext>
          </a:extLst>
        </xdr:cNvPr>
        <xdr:cNvSpPr>
          <a:spLocks noChangeAspect="1" noChangeArrowheads="1"/>
        </xdr:cNvSpPr>
      </xdr:nvSpPr>
      <xdr:spPr bwMode="auto">
        <a:xfrm>
          <a:off x="0" y="45824775"/>
          <a:ext cx="304800" cy="20955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257175"/>
    <xdr:sp macro="" textlink="">
      <xdr:nvSpPr>
        <xdr:cNvPr id="41" name="AutoShape 1" descr="Resultado de imagen para escudo dominicano">
          <a:extLst>
            <a:ext uri="{FF2B5EF4-FFF2-40B4-BE49-F238E27FC236}">
              <a16:creationId xmlns:a16="http://schemas.microsoft.com/office/drawing/2014/main" id="{AD88CECB-800B-4004-B279-184A1342D9A1}"/>
            </a:ext>
          </a:extLst>
        </xdr:cNvPr>
        <xdr:cNvSpPr>
          <a:spLocks noChangeAspect="1" noChangeArrowheads="1"/>
        </xdr:cNvSpPr>
      </xdr:nvSpPr>
      <xdr:spPr bwMode="auto">
        <a:xfrm>
          <a:off x="4524375" y="45824775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257175"/>
    <xdr:sp macro="" textlink="">
      <xdr:nvSpPr>
        <xdr:cNvPr id="42" name="AutoShape 1" descr="Resultado de imagen para escudo dominicano">
          <a:extLst>
            <a:ext uri="{FF2B5EF4-FFF2-40B4-BE49-F238E27FC236}">
              <a16:creationId xmlns:a16="http://schemas.microsoft.com/office/drawing/2014/main" id="{AAE6353C-9165-4AC0-98B9-4173BD924E96}"/>
            </a:ext>
          </a:extLst>
        </xdr:cNvPr>
        <xdr:cNvSpPr>
          <a:spLocks noChangeAspect="1" noChangeArrowheads="1"/>
        </xdr:cNvSpPr>
      </xdr:nvSpPr>
      <xdr:spPr bwMode="auto">
        <a:xfrm>
          <a:off x="4524375" y="45824775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5</xdr:col>
      <xdr:colOff>561975</xdr:colOff>
      <xdr:row>79</xdr:row>
      <xdr:rowOff>0</xdr:rowOff>
    </xdr:from>
    <xdr:ext cx="304800" cy="304800"/>
    <xdr:sp macro="" textlink="">
      <xdr:nvSpPr>
        <xdr:cNvPr id="43" name="AutoShape 1" descr="Resultado de imagen para escudo dominicano">
          <a:extLst>
            <a:ext uri="{FF2B5EF4-FFF2-40B4-BE49-F238E27FC236}">
              <a16:creationId xmlns:a16="http://schemas.microsoft.com/office/drawing/2014/main" id="{2AB3206F-8E2F-4B62-A176-5AC8B563652F}"/>
            </a:ext>
          </a:extLst>
        </xdr:cNvPr>
        <xdr:cNvSpPr>
          <a:spLocks noChangeAspect="1" noChangeArrowheads="1"/>
        </xdr:cNvSpPr>
      </xdr:nvSpPr>
      <xdr:spPr bwMode="auto">
        <a:xfrm>
          <a:off x="19792950" y="45824775"/>
          <a:ext cx="304800" cy="304800"/>
        </a:xfrm>
        <a:prstGeom prst="rect">
          <a:avLst/>
        </a:prstGeom>
        <a:noFill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6FBE8-A890-445C-A721-F38F089889F0}">
  <sheetPr>
    <pageSetUpPr fitToPage="1"/>
  </sheetPr>
  <dimension ref="A1:H100"/>
  <sheetViews>
    <sheetView tabSelected="1" topLeftCell="E95" workbookViewId="0"/>
  </sheetViews>
  <sheetFormatPr baseColWidth="10" defaultRowHeight="15" x14ac:dyDescent="0.25"/>
  <cols>
    <col min="1" max="1" width="26.5703125" customWidth="1"/>
    <col min="2" max="2" width="23.140625" customWidth="1"/>
    <col min="3" max="3" width="26.140625" customWidth="1"/>
    <col min="4" max="4" width="190" customWidth="1"/>
    <col min="5" max="5" width="34.140625" customWidth="1"/>
    <col min="6" max="6" width="35.85546875" customWidth="1"/>
    <col min="7" max="7" width="35.42578125" customWidth="1"/>
  </cols>
  <sheetData>
    <row r="1" spans="1:8" ht="28.5" x14ac:dyDescent="0.45">
      <c r="A1" s="56"/>
      <c r="B1" s="56"/>
      <c r="C1" s="56"/>
      <c r="D1" s="56"/>
      <c r="E1" s="56"/>
      <c r="F1" s="56"/>
      <c r="G1" s="56"/>
      <c r="H1" s="51"/>
    </row>
    <row r="2" spans="1:8" ht="28.5" x14ac:dyDescent="0.45">
      <c r="A2" s="45" t="s">
        <v>45</v>
      </c>
      <c r="B2" s="1"/>
      <c r="C2" s="1"/>
      <c r="D2" s="1"/>
      <c r="E2" s="1"/>
      <c r="F2" s="1"/>
      <c r="G2" s="1"/>
      <c r="H2" s="51"/>
    </row>
    <row r="3" spans="1:8" ht="28.5" x14ac:dyDescent="0.45">
      <c r="A3" s="1"/>
      <c r="B3" s="1"/>
      <c r="C3" s="1"/>
      <c r="D3" s="1"/>
      <c r="E3" s="1"/>
      <c r="F3" s="1"/>
      <c r="G3" s="1"/>
      <c r="H3" s="51"/>
    </row>
    <row r="4" spans="1:8" ht="28.5" x14ac:dyDescent="0.45">
      <c r="A4" s="1"/>
      <c r="B4" s="1"/>
      <c r="C4" s="1"/>
      <c r="D4" s="1"/>
      <c r="E4" s="1"/>
      <c r="F4" s="1"/>
      <c r="G4" s="1"/>
      <c r="H4" s="51"/>
    </row>
    <row r="5" spans="1:8" ht="28.5" x14ac:dyDescent="0.45">
      <c r="A5" s="2"/>
      <c r="B5" s="3"/>
      <c r="C5" s="4"/>
      <c r="D5" s="4"/>
      <c r="E5" s="4"/>
      <c r="F5" s="3"/>
      <c r="G5" s="5"/>
      <c r="H5" s="51"/>
    </row>
    <row r="6" spans="1:8" ht="28.5" x14ac:dyDescent="0.45">
      <c r="A6" s="1"/>
      <c r="B6" s="1"/>
      <c r="C6" s="1"/>
      <c r="D6" s="73" t="s">
        <v>30</v>
      </c>
      <c r="E6" s="73"/>
      <c r="F6" s="4"/>
      <c r="G6" s="4"/>
      <c r="H6" s="51"/>
    </row>
    <row r="7" spans="1:8" ht="28.5" x14ac:dyDescent="0.45">
      <c r="A7" s="6"/>
      <c r="B7" s="6"/>
      <c r="C7" s="6"/>
      <c r="D7" s="6"/>
      <c r="E7" s="6"/>
      <c r="F7" s="6"/>
      <c r="G7" s="6"/>
      <c r="H7" s="51"/>
    </row>
    <row r="8" spans="1:8" ht="26.25" customHeight="1" x14ac:dyDescent="0.45">
      <c r="A8" s="1"/>
      <c r="B8" s="1"/>
      <c r="C8" s="1"/>
      <c r="D8" s="73" t="s">
        <v>31</v>
      </c>
      <c r="E8" s="73"/>
      <c r="F8" s="4"/>
      <c r="G8" s="4"/>
      <c r="H8" s="51"/>
    </row>
    <row r="9" spans="1:8" ht="24" customHeight="1" x14ac:dyDescent="0.45">
      <c r="A9" s="6"/>
      <c r="B9" s="6"/>
      <c r="C9" s="6"/>
      <c r="D9" s="7"/>
      <c r="E9" s="6"/>
      <c r="F9" s="6"/>
      <c r="G9" s="6"/>
      <c r="H9" s="51"/>
    </row>
    <row r="10" spans="1:8" ht="24.75" customHeight="1" x14ac:dyDescent="0.45">
      <c r="A10" s="6"/>
      <c r="B10" s="6" t="s">
        <v>32</v>
      </c>
      <c r="C10" s="6"/>
      <c r="D10" s="73" t="s">
        <v>176</v>
      </c>
      <c r="E10" s="73"/>
      <c r="F10" s="4"/>
      <c r="G10" s="6"/>
      <c r="H10" s="51"/>
    </row>
    <row r="11" spans="1:8" ht="25.5" customHeight="1" x14ac:dyDescent="0.45">
      <c r="A11" s="6"/>
      <c r="B11" s="6"/>
      <c r="C11" s="6"/>
      <c r="D11" s="6"/>
      <c r="E11" s="4"/>
      <c r="F11" s="4"/>
      <c r="G11" s="6"/>
      <c r="H11" s="51"/>
    </row>
    <row r="12" spans="1:8" ht="44.25" customHeight="1" x14ac:dyDescent="0.45">
      <c r="A12" s="6"/>
      <c r="B12" s="6"/>
      <c r="C12" s="6"/>
      <c r="D12" s="6"/>
      <c r="E12" s="4"/>
      <c r="F12" s="4"/>
      <c r="G12" s="6"/>
      <c r="H12" s="51"/>
    </row>
    <row r="13" spans="1:8" ht="39" customHeight="1" x14ac:dyDescent="0.45">
      <c r="A13" s="5"/>
      <c r="B13" s="5"/>
      <c r="C13" s="5"/>
      <c r="D13" s="5"/>
      <c r="E13" s="5"/>
      <c r="F13" s="5"/>
      <c r="G13" s="5"/>
      <c r="H13" s="51"/>
    </row>
    <row r="14" spans="1:8" ht="28.5" x14ac:dyDescent="0.45">
      <c r="A14" s="74"/>
      <c r="B14" s="77" t="s">
        <v>33</v>
      </c>
      <c r="C14" s="77"/>
      <c r="D14" s="77"/>
      <c r="E14" s="9"/>
      <c r="F14" s="77"/>
      <c r="G14" s="77"/>
      <c r="H14" s="51"/>
    </row>
    <row r="15" spans="1:8" ht="28.5" x14ac:dyDescent="0.45">
      <c r="A15" s="75"/>
      <c r="B15" s="78" t="s">
        <v>34</v>
      </c>
      <c r="C15" s="78"/>
      <c r="D15" s="10"/>
      <c r="E15" s="10"/>
      <c r="F15" s="78" t="s">
        <v>35</v>
      </c>
      <c r="G15" s="78"/>
      <c r="H15" s="51"/>
    </row>
    <row r="16" spans="1:8" ht="29.25" thickBot="1" x14ac:dyDescent="0.5">
      <c r="A16" s="76"/>
      <c r="B16" s="11" t="s">
        <v>36</v>
      </c>
      <c r="C16" s="11" t="s">
        <v>37</v>
      </c>
      <c r="D16" s="11" t="s">
        <v>38</v>
      </c>
      <c r="E16" s="12" t="s">
        <v>39</v>
      </c>
      <c r="F16" s="11" t="s">
        <v>40</v>
      </c>
      <c r="G16" s="11" t="s">
        <v>41</v>
      </c>
      <c r="H16" s="51"/>
    </row>
    <row r="17" spans="1:8" ht="55.5" x14ac:dyDescent="0.45">
      <c r="A17" s="8" t="s">
        <v>42</v>
      </c>
      <c r="B17" s="13"/>
      <c r="C17" s="13" t="s">
        <v>43</v>
      </c>
      <c r="D17" s="13" t="s">
        <v>44</v>
      </c>
      <c r="E17" s="13"/>
      <c r="F17" s="13"/>
      <c r="G17" s="14">
        <v>-167888148.55000001</v>
      </c>
      <c r="H17" s="51"/>
    </row>
    <row r="18" spans="1:8" ht="28.5" x14ac:dyDescent="0.45">
      <c r="A18" s="15" t="s">
        <v>34</v>
      </c>
      <c r="B18" s="16"/>
      <c r="C18" s="17"/>
      <c r="D18" s="18"/>
      <c r="E18" s="19"/>
      <c r="F18" s="19"/>
      <c r="G18" s="19"/>
      <c r="H18" s="51"/>
    </row>
    <row r="19" spans="1:8" ht="28.5" x14ac:dyDescent="0.45">
      <c r="A19" s="15"/>
      <c r="B19" s="71">
        <v>45187</v>
      </c>
      <c r="C19" s="24" t="s">
        <v>195</v>
      </c>
      <c r="D19" s="70" t="s">
        <v>196</v>
      </c>
      <c r="E19" s="25">
        <v>90123.82</v>
      </c>
      <c r="F19" s="19"/>
      <c r="G19" s="19"/>
      <c r="H19" s="51"/>
    </row>
    <row r="20" spans="1:8" ht="28.5" x14ac:dyDescent="0.45">
      <c r="A20" s="15"/>
      <c r="B20" s="71">
        <v>45197</v>
      </c>
      <c r="C20" s="24" t="s">
        <v>190</v>
      </c>
      <c r="D20" s="22" t="s">
        <v>192</v>
      </c>
      <c r="E20" s="25">
        <v>8333333.3300000001</v>
      </c>
      <c r="F20" s="19"/>
      <c r="G20" s="19"/>
      <c r="H20" s="51"/>
    </row>
    <row r="21" spans="1:8" ht="28.5" x14ac:dyDescent="0.45">
      <c r="A21" s="15"/>
      <c r="B21" s="71">
        <v>45197</v>
      </c>
      <c r="C21" s="24" t="s">
        <v>191</v>
      </c>
      <c r="D21" s="22" t="s">
        <v>193</v>
      </c>
      <c r="E21" s="25">
        <v>33333333.32</v>
      </c>
      <c r="F21" s="19"/>
      <c r="G21" s="19"/>
      <c r="H21" s="51"/>
    </row>
    <row r="22" spans="1:8" ht="28.5" x14ac:dyDescent="0.45">
      <c r="A22" s="15"/>
      <c r="B22" s="20">
        <v>45120</v>
      </c>
      <c r="C22" s="21" t="s">
        <v>167</v>
      </c>
      <c r="D22" s="22" t="s">
        <v>194</v>
      </c>
      <c r="E22" s="23">
        <v>148687410.81</v>
      </c>
      <c r="F22" s="19"/>
      <c r="G22" s="19"/>
      <c r="H22" s="51"/>
    </row>
    <row r="23" spans="1:8" ht="28.5" x14ac:dyDescent="0.45">
      <c r="A23" s="26" t="s">
        <v>45</v>
      </c>
      <c r="B23" s="27"/>
      <c r="C23" s="24"/>
      <c r="D23" s="28" t="s">
        <v>46</v>
      </c>
      <c r="E23" s="29">
        <f>SUM(E19:E22)</f>
        <v>190444201.28</v>
      </c>
      <c r="F23" s="29">
        <f>E23</f>
        <v>190444201.28</v>
      </c>
      <c r="G23" s="29">
        <f>E23+G17</f>
        <v>22556052.729999989</v>
      </c>
      <c r="H23" s="51"/>
    </row>
    <row r="24" spans="1:8" ht="28.5" x14ac:dyDescent="0.45">
      <c r="A24" s="26"/>
      <c r="B24" s="27"/>
      <c r="C24" s="24"/>
      <c r="D24" s="28"/>
      <c r="E24" s="29"/>
      <c r="F24" s="29"/>
      <c r="G24" s="29"/>
      <c r="H24" s="51"/>
    </row>
    <row r="25" spans="1:8" ht="28.5" x14ac:dyDescent="0.45">
      <c r="A25" s="26"/>
      <c r="B25" s="27"/>
      <c r="C25" s="24"/>
      <c r="D25" s="28"/>
      <c r="E25" s="30"/>
      <c r="F25" s="30"/>
      <c r="G25" s="29"/>
      <c r="H25" s="51"/>
    </row>
    <row r="26" spans="1:8" ht="28.5" x14ac:dyDescent="0.45">
      <c r="A26" s="26"/>
      <c r="B26" s="27"/>
      <c r="C26" s="24"/>
      <c r="D26" s="31" t="s">
        <v>47</v>
      </c>
      <c r="E26" s="30">
        <v>65716677.789999999</v>
      </c>
      <c r="F26" s="32"/>
      <c r="G26" s="33"/>
      <c r="H26" s="51"/>
    </row>
    <row r="27" spans="1:8" ht="28.5" x14ac:dyDescent="0.45">
      <c r="A27" s="26"/>
      <c r="B27" s="27"/>
      <c r="C27" s="24"/>
      <c r="D27" s="31" t="s">
        <v>48</v>
      </c>
      <c r="E27" s="30">
        <v>20040766.420000002</v>
      </c>
      <c r="F27" s="32"/>
      <c r="G27" s="34"/>
      <c r="H27" s="51"/>
    </row>
    <row r="28" spans="1:8" ht="28.5" x14ac:dyDescent="0.45">
      <c r="A28" s="26"/>
      <c r="B28" s="27"/>
      <c r="C28" s="24"/>
      <c r="D28" s="31" t="s">
        <v>49</v>
      </c>
      <c r="E28" s="30">
        <v>270407.74</v>
      </c>
      <c r="F28" s="32"/>
      <c r="G28" s="34"/>
      <c r="H28" s="51"/>
    </row>
    <row r="29" spans="1:8" ht="28.5" x14ac:dyDescent="0.45">
      <c r="A29" s="26"/>
      <c r="B29" s="27"/>
      <c r="C29" s="24"/>
      <c r="D29" s="31" t="s">
        <v>50</v>
      </c>
      <c r="E29" s="30">
        <v>5838599.4199999999</v>
      </c>
      <c r="F29" s="32"/>
      <c r="G29" s="34"/>
      <c r="H29" s="51"/>
    </row>
    <row r="30" spans="1:8" ht="28.5" x14ac:dyDescent="0.45">
      <c r="A30" s="26"/>
      <c r="B30" s="27"/>
      <c r="C30" s="24"/>
      <c r="D30" s="31" t="s">
        <v>51</v>
      </c>
      <c r="E30" s="30">
        <v>1381000</v>
      </c>
      <c r="F30" s="32"/>
      <c r="G30" s="34"/>
      <c r="H30" s="51"/>
    </row>
    <row r="31" spans="1:8" ht="28.5" x14ac:dyDescent="0.45">
      <c r="A31" s="26"/>
      <c r="B31" s="27"/>
      <c r="C31" s="24"/>
      <c r="D31" s="31" t="s">
        <v>52</v>
      </c>
      <c r="E31" s="30">
        <v>6509575.3200000003</v>
      </c>
      <c r="F31" s="32"/>
      <c r="G31" s="25"/>
      <c r="H31" s="51"/>
    </row>
    <row r="32" spans="1:8" ht="28.5" x14ac:dyDescent="0.45">
      <c r="A32" s="26"/>
      <c r="B32" s="27"/>
      <c r="C32" s="24"/>
      <c r="D32" s="31" t="s">
        <v>53</v>
      </c>
      <c r="E32" s="30">
        <v>6522518.1900000004</v>
      </c>
      <c r="F32" s="32"/>
      <c r="G32" s="25"/>
      <c r="H32" s="51"/>
    </row>
    <row r="33" spans="1:8" ht="28.5" x14ac:dyDescent="0.45">
      <c r="A33" s="26"/>
      <c r="B33" s="27"/>
      <c r="C33" s="24"/>
      <c r="D33" s="31" t="s">
        <v>54</v>
      </c>
      <c r="E33" s="30">
        <v>1035142.18</v>
      </c>
      <c r="F33" s="32"/>
      <c r="G33" s="25"/>
      <c r="H33" s="51"/>
    </row>
    <row r="34" spans="1:8" ht="28.5" x14ac:dyDescent="0.45">
      <c r="A34" s="26"/>
      <c r="B34" s="27"/>
      <c r="C34" s="24"/>
      <c r="D34" s="31" t="s">
        <v>55</v>
      </c>
      <c r="E34" s="30">
        <v>1615109.68</v>
      </c>
      <c r="F34" s="32"/>
      <c r="G34" s="25"/>
      <c r="H34" s="51"/>
    </row>
    <row r="35" spans="1:8" ht="28.5" x14ac:dyDescent="0.45">
      <c r="A35" s="26"/>
      <c r="B35" s="27"/>
      <c r="C35" s="24"/>
      <c r="D35" s="31" t="s">
        <v>56</v>
      </c>
      <c r="E35" s="30">
        <v>1697705.46</v>
      </c>
      <c r="F35" s="32"/>
      <c r="G35" s="25"/>
      <c r="H35" s="51"/>
    </row>
    <row r="36" spans="1:8" ht="28.5" x14ac:dyDescent="0.45">
      <c r="A36" s="26"/>
      <c r="B36" s="27"/>
      <c r="C36" s="24"/>
      <c r="D36" s="31" t="s">
        <v>57</v>
      </c>
      <c r="E36" s="30">
        <v>33271</v>
      </c>
      <c r="F36" s="32"/>
      <c r="G36" s="35"/>
      <c r="H36" s="51"/>
    </row>
    <row r="37" spans="1:8" ht="28.5" x14ac:dyDescent="0.45">
      <c r="A37" s="26"/>
      <c r="B37" s="27"/>
      <c r="C37" s="24"/>
      <c r="D37" s="31" t="s">
        <v>106</v>
      </c>
      <c r="E37" s="30">
        <v>4569</v>
      </c>
      <c r="F37" s="32"/>
      <c r="G37" s="35"/>
      <c r="H37" s="51"/>
    </row>
    <row r="38" spans="1:8" ht="28.5" x14ac:dyDescent="0.45">
      <c r="A38" s="26"/>
      <c r="B38" s="27"/>
      <c r="C38" s="24"/>
      <c r="D38" s="31" t="s">
        <v>100</v>
      </c>
      <c r="E38" s="30">
        <v>17700</v>
      </c>
      <c r="F38" s="32"/>
      <c r="G38" s="35"/>
      <c r="H38" s="51"/>
    </row>
    <row r="39" spans="1:8" ht="28.5" x14ac:dyDescent="0.45">
      <c r="A39" s="26"/>
      <c r="B39" s="27"/>
      <c r="C39" s="24"/>
      <c r="D39" s="31" t="s">
        <v>74</v>
      </c>
      <c r="E39" s="30">
        <v>623200</v>
      </c>
      <c r="F39" s="32"/>
      <c r="G39" s="35"/>
      <c r="H39" s="51"/>
    </row>
    <row r="40" spans="1:8" ht="28.5" x14ac:dyDescent="0.45">
      <c r="A40" s="26"/>
      <c r="B40" s="27"/>
      <c r="C40" s="24"/>
      <c r="D40" s="31" t="s">
        <v>113</v>
      </c>
      <c r="E40" s="30">
        <v>339779.59</v>
      </c>
      <c r="F40" s="32"/>
      <c r="G40" s="35"/>
      <c r="H40" s="51"/>
    </row>
    <row r="41" spans="1:8" ht="28.5" x14ac:dyDescent="0.45">
      <c r="A41" s="26"/>
      <c r="B41" s="27"/>
      <c r="C41" s="24"/>
      <c r="D41" s="31" t="s">
        <v>101</v>
      </c>
      <c r="E41" s="30">
        <v>355000</v>
      </c>
      <c r="F41" s="32"/>
      <c r="G41" s="35"/>
      <c r="H41" s="51"/>
    </row>
    <row r="42" spans="1:8" ht="28.5" x14ac:dyDescent="0.45">
      <c r="A42" s="26"/>
      <c r="B42" s="27"/>
      <c r="C42" s="24"/>
      <c r="D42" s="31" t="s">
        <v>197</v>
      </c>
      <c r="E42" s="30">
        <v>245454.54</v>
      </c>
      <c r="F42" s="32"/>
      <c r="G42" s="35"/>
      <c r="H42" s="51"/>
    </row>
    <row r="43" spans="1:8" ht="28.5" x14ac:dyDescent="0.45">
      <c r="A43" s="26"/>
      <c r="B43" s="27"/>
      <c r="C43" s="24"/>
      <c r="D43" s="31" t="s">
        <v>198</v>
      </c>
      <c r="E43" s="30">
        <v>20461.2</v>
      </c>
      <c r="F43" s="32"/>
      <c r="G43" s="35"/>
      <c r="H43" s="51"/>
    </row>
    <row r="44" spans="1:8" ht="28.5" x14ac:dyDescent="0.45">
      <c r="A44" s="26"/>
      <c r="B44" s="27"/>
      <c r="C44" s="24"/>
      <c r="D44" s="31" t="s">
        <v>199</v>
      </c>
      <c r="E44" s="30">
        <v>10000000</v>
      </c>
      <c r="F44" s="32"/>
      <c r="G44" s="35"/>
      <c r="H44" s="51"/>
    </row>
    <row r="45" spans="1:8" ht="28.5" x14ac:dyDescent="0.45">
      <c r="A45" s="26"/>
      <c r="B45" s="27"/>
      <c r="C45" s="24"/>
      <c r="D45" s="31" t="s">
        <v>75</v>
      </c>
      <c r="E45" s="30">
        <v>857887.4</v>
      </c>
      <c r="F45" s="32"/>
      <c r="G45" s="35"/>
      <c r="H45" s="51"/>
    </row>
    <row r="46" spans="1:8" ht="28.5" x14ac:dyDescent="0.45">
      <c r="A46" s="26"/>
      <c r="B46" s="27"/>
      <c r="C46" s="24"/>
      <c r="D46" s="31" t="s">
        <v>102</v>
      </c>
      <c r="E46" s="30">
        <v>31860000</v>
      </c>
      <c r="F46" s="32"/>
      <c r="G46" s="35"/>
      <c r="H46" s="51"/>
    </row>
    <row r="47" spans="1:8" ht="28.5" x14ac:dyDescent="0.45">
      <c r="A47" s="26"/>
      <c r="B47" s="27"/>
      <c r="C47" s="24"/>
      <c r="D47" s="31" t="s">
        <v>168</v>
      </c>
      <c r="E47" s="30">
        <v>556600.01</v>
      </c>
      <c r="F47" s="32"/>
      <c r="G47" s="35"/>
      <c r="H47" s="51"/>
    </row>
    <row r="48" spans="1:8" ht="28.5" x14ac:dyDescent="0.45">
      <c r="A48" s="26"/>
      <c r="B48" s="27"/>
      <c r="C48" s="24"/>
      <c r="D48" s="31" t="s">
        <v>200</v>
      </c>
      <c r="E48" s="30">
        <v>64393</v>
      </c>
      <c r="F48" s="32"/>
      <c r="G48" s="35"/>
      <c r="H48" s="51"/>
    </row>
    <row r="49" spans="1:8" ht="28.5" x14ac:dyDescent="0.45">
      <c r="A49" s="26"/>
      <c r="B49" s="27"/>
      <c r="C49" s="24"/>
      <c r="D49" s="31" t="s">
        <v>201</v>
      </c>
      <c r="E49" s="30">
        <v>118042.48</v>
      </c>
      <c r="F49" s="32"/>
      <c r="G49" s="35"/>
      <c r="H49" s="51"/>
    </row>
    <row r="50" spans="1:8" ht="28.5" x14ac:dyDescent="0.45">
      <c r="A50" s="26"/>
      <c r="B50" s="27"/>
      <c r="C50" s="24"/>
      <c r="D50" s="31" t="s">
        <v>141</v>
      </c>
      <c r="E50" s="30">
        <v>183619.8</v>
      </c>
      <c r="F50" s="32"/>
      <c r="G50" s="35"/>
      <c r="H50" s="51"/>
    </row>
    <row r="51" spans="1:8" ht="28.5" x14ac:dyDescent="0.45">
      <c r="A51" s="26"/>
      <c r="B51" s="27"/>
      <c r="C51" s="24"/>
      <c r="D51" s="31" t="s">
        <v>76</v>
      </c>
      <c r="E51" s="30">
        <v>115620</v>
      </c>
      <c r="F51" s="32"/>
      <c r="G51" s="35"/>
      <c r="H51" s="51"/>
    </row>
    <row r="52" spans="1:8" ht="28.5" x14ac:dyDescent="0.45">
      <c r="A52" s="26"/>
      <c r="B52" s="27"/>
      <c r="C52" s="24"/>
      <c r="D52" s="31" t="s">
        <v>202</v>
      </c>
      <c r="E52" s="30">
        <v>6490</v>
      </c>
      <c r="F52" s="32"/>
      <c r="G52" s="35"/>
      <c r="H52" s="51"/>
    </row>
    <row r="53" spans="1:8" ht="28.5" x14ac:dyDescent="0.45">
      <c r="A53" s="26"/>
      <c r="B53" s="27"/>
      <c r="C53" s="24"/>
      <c r="D53" s="31" t="s">
        <v>114</v>
      </c>
      <c r="E53" s="30">
        <v>200718</v>
      </c>
      <c r="F53" s="32"/>
      <c r="G53" s="35"/>
      <c r="H53" s="51"/>
    </row>
    <row r="54" spans="1:8" ht="28.5" x14ac:dyDescent="0.45">
      <c r="A54" s="26"/>
      <c r="B54" s="27"/>
      <c r="C54" s="24"/>
      <c r="D54" s="58" t="s">
        <v>169</v>
      </c>
      <c r="E54" s="30">
        <v>5500000</v>
      </c>
      <c r="F54" s="32"/>
      <c r="G54" s="35"/>
      <c r="H54" s="51"/>
    </row>
    <row r="55" spans="1:8" ht="28.5" x14ac:dyDescent="0.45">
      <c r="A55" s="26"/>
      <c r="B55" s="27"/>
      <c r="C55" s="24"/>
      <c r="D55" s="31" t="s">
        <v>103</v>
      </c>
      <c r="E55" s="30">
        <v>2773560</v>
      </c>
      <c r="F55" s="32"/>
      <c r="G55" s="35"/>
      <c r="H55" s="51"/>
    </row>
    <row r="56" spans="1:8" ht="28.5" x14ac:dyDescent="0.45">
      <c r="A56" s="26"/>
      <c r="B56" s="27"/>
      <c r="C56" s="24"/>
      <c r="D56" s="31" t="s">
        <v>142</v>
      </c>
      <c r="E56" s="30">
        <v>620978.79</v>
      </c>
      <c r="F56" s="32"/>
      <c r="G56" s="35"/>
      <c r="H56" s="51"/>
    </row>
    <row r="57" spans="1:8" ht="28.5" x14ac:dyDescent="0.45">
      <c r="A57" s="26"/>
      <c r="B57" s="27"/>
      <c r="C57" s="24"/>
      <c r="D57" s="31" t="s">
        <v>170</v>
      </c>
      <c r="E57" s="30">
        <v>315237</v>
      </c>
      <c r="F57" s="32"/>
      <c r="G57" s="35"/>
      <c r="H57" s="51"/>
    </row>
    <row r="58" spans="1:8" ht="28.5" x14ac:dyDescent="0.45">
      <c r="A58" s="26"/>
      <c r="B58" s="27"/>
      <c r="C58" s="24"/>
      <c r="D58" s="31" t="s">
        <v>171</v>
      </c>
      <c r="E58" s="30">
        <v>203373</v>
      </c>
      <c r="F58" s="32"/>
      <c r="G58" s="35"/>
      <c r="H58" s="51"/>
    </row>
    <row r="59" spans="1:8" ht="28.5" x14ac:dyDescent="0.45">
      <c r="A59" s="26"/>
      <c r="B59" s="27"/>
      <c r="C59" s="24"/>
      <c r="D59" s="31" t="s">
        <v>115</v>
      </c>
      <c r="E59" s="30">
        <v>141222.99</v>
      </c>
      <c r="F59" s="32"/>
      <c r="G59" s="35"/>
      <c r="H59" s="51"/>
    </row>
    <row r="60" spans="1:8" ht="28.5" x14ac:dyDescent="0.45">
      <c r="A60" s="26"/>
      <c r="B60" s="27"/>
      <c r="C60" s="24"/>
      <c r="D60" s="31" t="s">
        <v>104</v>
      </c>
      <c r="E60" s="30">
        <v>340265.98</v>
      </c>
      <c r="F60" s="32"/>
      <c r="G60" s="35"/>
      <c r="H60" s="51"/>
    </row>
    <row r="61" spans="1:8" ht="28.5" x14ac:dyDescent="0.45">
      <c r="A61" s="26"/>
      <c r="B61" s="27"/>
      <c r="C61" s="24"/>
      <c r="D61" s="31" t="s">
        <v>110</v>
      </c>
      <c r="E61" s="30">
        <v>159021.65</v>
      </c>
      <c r="F61" s="32"/>
      <c r="G61" s="35"/>
      <c r="H61" s="51"/>
    </row>
    <row r="62" spans="1:8" ht="28.5" x14ac:dyDescent="0.45">
      <c r="A62" s="26"/>
      <c r="B62" s="27"/>
      <c r="C62" s="24"/>
      <c r="D62" s="31" t="s">
        <v>172</v>
      </c>
      <c r="E62" s="30">
        <v>174569.89</v>
      </c>
      <c r="F62" s="32"/>
      <c r="G62" s="35"/>
      <c r="H62" s="51"/>
    </row>
    <row r="63" spans="1:8" ht="28.5" x14ac:dyDescent="0.45">
      <c r="A63" s="26"/>
      <c r="B63" s="27"/>
      <c r="C63" s="24"/>
      <c r="D63" s="31" t="s">
        <v>173</v>
      </c>
      <c r="E63" s="30">
        <v>374500.02</v>
      </c>
      <c r="F63" s="32"/>
      <c r="G63" s="35"/>
      <c r="H63" s="51"/>
    </row>
    <row r="64" spans="1:8" ht="28.5" x14ac:dyDescent="0.45">
      <c r="A64" s="26"/>
      <c r="B64" s="27"/>
      <c r="C64" s="24"/>
      <c r="D64" s="31" t="s">
        <v>116</v>
      </c>
      <c r="E64" s="30">
        <v>56329.9</v>
      </c>
      <c r="F64" s="32"/>
      <c r="G64" s="35"/>
      <c r="H64" s="51"/>
    </row>
    <row r="65" spans="1:8" ht="28.5" x14ac:dyDescent="0.45">
      <c r="A65" s="26"/>
      <c r="B65" s="27"/>
      <c r="C65" s="24"/>
      <c r="D65" s="31" t="s">
        <v>174</v>
      </c>
      <c r="E65" s="30">
        <v>861400</v>
      </c>
      <c r="F65" s="32"/>
      <c r="G65" s="35"/>
      <c r="H65" s="51"/>
    </row>
    <row r="66" spans="1:8" ht="28.5" x14ac:dyDescent="0.45">
      <c r="A66" s="26"/>
      <c r="B66" s="27"/>
      <c r="C66" s="24"/>
      <c r="D66" s="31" t="s">
        <v>203</v>
      </c>
      <c r="E66" s="30">
        <v>1892181.14</v>
      </c>
      <c r="F66" s="32"/>
      <c r="G66" s="35"/>
      <c r="H66" s="51"/>
    </row>
    <row r="67" spans="1:8" ht="28.5" x14ac:dyDescent="0.45">
      <c r="A67" s="26"/>
      <c r="B67" s="27"/>
      <c r="C67" s="24"/>
      <c r="D67" s="31" t="s">
        <v>204</v>
      </c>
      <c r="E67" s="30">
        <v>6054282.1399999997</v>
      </c>
      <c r="F67" s="32"/>
      <c r="G67" s="35"/>
      <c r="H67" s="51"/>
    </row>
    <row r="68" spans="1:8" ht="28.5" x14ac:dyDescent="0.45">
      <c r="A68" s="26"/>
      <c r="B68" s="27"/>
      <c r="C68" s="24"/>
      <c r="D68" s="31" t="s">
        <v>175</v>
      </c>
      <c r="E68" s="30">
        <v>6228643.7300000004</v>
      </c>
      <c r="F68" s="32"/>
      <c r="G68" s="35"/>
      <c r="H68" s="51"/>
    </row>
    <row r="69" spans="1:8" ht="34.5" x14ac:dyDescent="0.85">
      <c r="A69" s="26"/>
      <c r="B69" s="27"/>
      <c r="C69" s="24"/>
      <c r="D69" s="28" t="s">
        <v>107</v>
      </c>
      <c r="E69" s="36">
        <f>SUM(E26:E68)</f>
        <v>181925874.44999996</v>
      </c>
      <c r="F69" s="37">
        <f>E69</f>
        <v>181925874.44999996</v>
      </c>
      <c r="G69" s="32"/>
      <c r="H69" s="51"/>
    </row>
    <row r="70" spans="1:8" ht="28.5" x14ac:dyDescent="0.45">
      <c r="A70" s="26"/>
      <c r="B70" s="27"/>
      <c r="C70" s="24"/>
      <c r="D70" s="28"/>
      <c r="E70" s="32"/>
      <c r="F70" s="38"/>
      <c r="G70" s="32"/>
      <c r="H70" s="51"/>
    </row>
    <row r="71" spans="1:8" ht="34.5" x14ac:dyDescent="0.85">
      <c r="A71" s="26"/>
      <c r="B71" s="27"/>
      <c r="C71" s="24"/>
      <c r="D71" s="28" t="s">
        <v>58</v>
      </c>
      <c r="E71" s="26"/>
      <c r="F71" s="37">
        <f>SUM(F69:F70)</f>
        <v>181925874.44999996</v>
      </c>
      <c r="G71" s="32"/>
      <c r="H71" s="51"/>
    </row>
    <row r="72" spans="1:8" ht="34.5" x14ac:dyDescent="0.85">
      <c r="A72" s="26"/>
      <c r="B72" s="26"/>
      <c r="C72" s="24"/>
      <c r="D72" s="28" t="s">
        <v>46</v>
      </c>
      <c r="E72" s="30"/>
      <c r="F72" s="26"/>
      <c r="G72" s="39">
        <f>G23-F71</f>
        <v>-159369821.71999997</v>
      </c>
      <c r="H72" s="51"/>
    </row>
    <row r="73" spans="1:8" ht="28.5" x14ac:dyDescent="0.45">
      <c r="A73" s="40"/>
      <c r="B73" s="40"/>
      <c r="C73" s="41"/>
      <c r="D73" s="42"/>
      <c r="E73" s="43"/>
      <c r="F73" s="40"/>
      <c r="G73" s="44"/>
      <c r="H73" s="51"/>
    </row>
    <row r="74" spans="1:8" ht="28.5" x14ac:dyDescent="0.45">
      <c r="A74" s="40"/>
      <c r="B74" s="40"/>
      <c r="C74" s="41"/>
      <c r="D74" s="42"/>
      <c r="E74" s="43"/>
      <c r="F74" s="40"/>
      <c r="G74" s="44"/>
      <c r="H74" s="51"/>
    </row>
    <row r="75" spans="1:8" ht="28.5" x14ac:dyDescent="0.45">
      <c r="A75" s="40"/>
      <c r="B75" s="40"/>
      <c r="C75" s="41"/>
      <c r="D75" s="42"/>
      <c r="E75" s="43"/>
      <c r="F75" s="40"/>
      <c r="G75" s="44"/>
      <c r="H75" s="51"/>
    </row>
    <row r="76" spans="1:8" ht="28.5" x14ac:dyDescent="0.45">
      <c r="A76" s="40"/>
      <c r="B76" s="40"/>
      <c r="C76" s="41"/>
      <c r="D76" s="42"/>
      <c r="E76" s="43"/>
      <c r="F76" s="40"/>
      <c r="G76" s="44"/>
      <c r="H76" s="51"/>
    </row>
    <row r="77" spans="1:8" ht="28.5" x14ac:dyDescent="0.45">
      <c r="A77" s="40"/>
      <c r="B77" s="40"/>
      <c r="C77" s="41"/>
      <c r="D77" s="42"/>
      <c r="E77" s="43"/>
      <c r="F77" s="40"/>
      <c r="G77" s="44"/>
      <c r="H77" s="51"/>
    </row>
    <row r="78" spans="1:8" ht="28.5" x14ac:dyDescent="0.45">
      <c r="A78" s="40"/>
      <c r="B78" s="40"/>
      <c r="C78" s="41"/>
      <c r="D78" s="42"/>
      <c r="E78" s="43"/>
      <c r="F78" s="40"/>
      <c r="G78" s="44"/>
      <c r="H78" s="51"/>
    </row>
    <row r="79" spans="1:8" ht="28.5" x14ac:dyDescent="0.45">
      <c r="A79" s="40"/>
      <c r="B79" s="40"/>
      <c r="C79" s="41"/>
      <c r="D79" s="42"/>
      <c r="E79" s="43"/>
      <c r="F79" s="40"/>
      <c r="G79" s="44"/>
      <c r="H79" s="51"/>
    </row>
    <row r="80" spans="1:8" ht="28.5" x14ac:dyDescent="0.45">
      <c r="A80" s="1"/>
      <c r="B80" s="1"/>
      <c r="C80" s="1"/>
      <c r="D80" s="1"/>
      <c r="E80" s="1"/>
      <c r="F80" s="1"/>
      <c r="G80" s="1"/>
      <c r="H80" s="51"/>
    </row>
    <row r="81" spans="1:8" ht="28.5" x14ac:dyDescent="0.45">
      <c r="A81" s="1"/>
      <c r="B81" s="1"/>
      <c r="C81" s="1"/>
      <c r="D81" s="1"/>
      <c r="E81" s="1"/>
      <c r="F81" s="1"/>
      <c r="G81" s="1"/>
      <c r="H81" s="51"/>
    </row>
    <row r="82" spans="1:8" ht="28.5" x14ac:dyDescent="0.45">
      <c r="A82" s="1"/>
      <c r="B82" s="1"/>
      <c r="C82" s="45"/>
      <c r="D82" s="45"/>
      <c r="E82" s="45"/>
      <c r="F82" s="45"/>
      <c r="G82" s="45"/>
      <c r="H82" s="51"/>
    </row>
    <row r="83" spans="1:8" ht="28.5" x14ac:dyDescent="0.45">
      <c r="A83" s="1"/>
      <c r="B83" s="1"/>
      <c r="C83" s="46" t="s">
        <v>59</v>
      </c>
      <c r="D83" s="46"/>
      <c r="E83" s="45"/>
      <c r="F83" s="46" t="s">
        <v>78</v>
      </c>
      <c r="G83" s="46"/>
      <c r="H83" s="51"/>
    </row>
    <row r="84" spans="1:8" ht="28.5" x14ac:dyDescent="0.45">
      <c r="A84" s="1"/>
      <c r="B84" s="1"/>
      <c r="C84" s="46" t="s">
        <v>60</v>
      </c>
      <c r="D84" s="46"/>
      <c r="E84" s="45"/>
      <c r="F84" s="46" t="s">
        <v>77</v>
      </c>
      <c r="G84" s="46"/>
      <c r="H84" s="51"/>
    </row>
    <row r="85" spans="1:8" ht="28.5" x14ac:dyDescent="0.45">
      <c r="A85" s="1"/>
      <c r="B85" s="1"/>
      <c r="C85" s="46"/>
      <c r="D85" s="46"/>
      <c r="E85" s="45"/>
      <c r="F85" s="46"/>
      <c r="G85" s="46"/>
      <c r="H85" s="51"/>
    </row>
    <row r="86" spans="1:8" ht="28.5" x14ac:dyDescent="0.45">
      <c r="A86" s="1"/>
      <c r="B86" s="1"/>
      <c r="C86" s="46"/>
      <c r="D86" s="46"/>
      <c r="E86" s="45"/>
      <c r="F86" s="46"/>
      <c r="G86" s="46" t="s">
        <v>45</v>
      </c>
      <c r="H86" s="51"/>
    </row>
    <row r="87" spans="1:8" ht="28.5" x14ac:dyDescent="0.45">
      <c r="A87" s="1"/>
      <c r="B87" s="1"/>
      <c r="C87" s="46"/>
      <c r="D87" s="46"/>
      <c r="E87" s="45"/>
      <c r="F87" s="46"/>
      <c r="G87" s="46"/>
      <c r="H87" s="51"/>
    </row>
    <row r="88" spans="1:8" ht="28.5" x14ac:dyDescent="0.45">
      <c r="A88" s="1"/>
      <c r="B88" s="1"/>
      <c r="C88" s="45"/>
      <c r="D88" s="45"/>
      <c r="E88" s="45"/>
      <c r="F88" s="46"/>
      <c r="G88" s="46"/>
      <c r="H88" s="51"/>
    </row>
    <row r="89" spans="1:8" ht="28.5" x14ac:dyDescent="0.45">
      <c r="A89" s="1"/>
      <c r="B89" s="1"/>
      <c r="C89" s="45"/>
      <c r="D89" s="45"/>
      <c r="E89" s="45"/>
      <c r="F89" s="46"/>
      <c r="G89" s="46"/>
      <c r="H89" s="51"/>
    </row>
    <row r="90" spans="1:8" ht="28.5" x14ac:dyDescent="0.45">
      <c r="A90" s="1"/>
      <c r="B90" s="1"/>
      <c r="C90" s="45"/>
      <c r="D90" s="45"/>
      <c r="E90" s="45"/>
      <c r="F90" s="46"/>
      <c r="G90" s="46"/>
      <c r="H90" s="51"/>
    </row>
    <row r="91" spans="1:8" ht="28.5" x14ac:dyDescent="0.45">
      <c r="A91" s="1"/>
      <c r="B91" s="1"/>
      <c r="C91" s="45"/>
      <c r="D91" s="45"/>
      <c r="E91" s="45"/>
      <c r="F91" s="46"/>
      <c r="G91" s="46"/>
      <c r="H91" s="51"/>
    </row>
    <row r="92" spans="1:8" ht="28.5" x14ac:dyDescent="0.45">
      <c r="A92" s="1"/>
      <c r="B92" s="1"/>
      <c r="C92" s="45"/>
      <c r="D92" s="45"/>
      <c r="E92" s="45"/>
      <c r="F92" s="46"/>
      <c r="G92" s="46"/>
      <c r="H92" s="51"/>
    </row>
    <row r="93" spans="1:8" ht="28.5" x14ac:dyDescent="0.45">
      <c r="A93" s="1"/>
      <c r="B93" s="1"/>
      <c r="C93" s="45"/>
      <c r="D93" s="45"/>
      <c r="E93" s="45"/>
      <c r="F93" s="46"/>
      <c r="G93" s="46"/>
      <c r="H93" s="51"/>
    </row>
    <row r="94" spans="1:8" ht="28.5" x14ac:dyDescent="0.45">
      <c r="A94" s="1"/>
      <c r="B94" s="1"/>
      <c r="C94" s="45"/>
      <c r="D94" s="45"/>
      <c r="E94" s="45"/>
      <c r="F94" s="46"/>
      <c r="G94" s="46"/>
      <c r="H94" s="51"/>
    </row>
    <row r="95" spans="1:8" ht="28.5" x14ac:dyDescent="0.45">
      <c r="A95" s="1"/>
      <c r="B95" s="1"/>
      <c r="C95" s="45"/>
      <c r="D95" s="45"/>
      <c r="E95" s="45"/>
      <c r="F95" s="46"/>
      <c r="G95" s="46"/>
      <c r="H95" s="51"/>
    </row>
    <row r="96" spans="1:8" ht="28.5" x14ac:dyDescent="0.45">
      <c r="A96" s="1"/>
      <c r="B96" s="1"/>
      <c r="C96" s="45"/>
      <c r="D96" s="45"/>
      <c r="E96" s="45"/>
      <c r="F96" s="45"/>
      <c r="G96" s="45"/>
      <c r="H96" s="51"/>
    </row>
    <row r="97" spans="1:8" ht="28.5" x14ac:dyDescent="0.45">
      <c r="A97" s="1"/>
      <c r="B97" s="1"/>
      <c r="C97" s="45"/>
      <c r="D97" s="45"/>
      <c r="E97" s="45"/>
      <c r="F97" s="45"/>
      <c r="G97" s="45"/>
      <c r="H97" s="51"/>
    </row>
    <row r="98" spans="1:8" ht="28.5" x14ac:dyDescent="0.45">
      <c r="A98" s="1"/>
      <c r="B98" s="47"/>
      <c r="C98" s="46" t="s">
        <v>61</v>
      </c>
      <c r="D98" s="46"/>
      <c r="E98" s="45"/>
      <c r="F98" s="72" t="s">
        <v>62</v>
      </c>
      <c r="G98" s="72"/>
      <c r="H98" s="51"/>
    </row>
    <row r="99" spans="1:8" ht="29.25" thickBot="1" x14ac:dyDescent="0.5">
      <c r="A99" s="1"/>
      <c r="B99" s="48"/>
      <c r="C99" s="49" t="s">
        <v>63</v>
      </c>
      <c r="D99" s="49"/>
      <c r="E99" s="50"/>
      <c r="F99" s="50" t="s">
        <v>64</v>
      </c>
      <c r="G99" s="50"/>
      <c r="H99" s="51"/>
    </row>
    <row r="100" spans="1:8" ht="28.5" x14ac:dyDescent="0.45">
      <c r="A100" s="51"/>
      <c r="B100" s="51"/>
      <c r="C100" s="51"/>
      <c r="D100" s="51"/>
      <c r="E100" s="51"/>
      <c r="F100" s="51"/>
      <c r="G100" s="51"/>
    </row>
  </sheetData>
  <mergeCells count="9">
    <mergeCell ref="F98:G98"/>
    <mergeCell ref="D6:E6"/>
    <mergeCell ref="D8:E8"/>
    <mergeCell ref="D10:E10"/>
    <mergeCell ref="A14:A16"/>
    <mergeCell ref="B14:D14"/>
    <mergeCell ref="F14:G14"/>
    <mergeCell ref="B15:C15"/>
    <mergeCell ref="F15:G15"/>
  </mergeCells>
  <pageMargins left="0.7" right="0.7" top="0.75" bottom="0.75" header="0.3" footer="0.3"/>
  <pageSetup scale="2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F5490-71E3-4D6E-83C9-636C9B7C414E}">
  <sheetPr>
    <pageSetUpPr fitToPage="1"/>
  </sheetPr>
  <dimension ref="B2:D128"/>
  <sheetViews>
    <sheetView topLeftCell="A110" workbookViewId="0">
      <selection activeCell="B2" sqref="B2:D128"/>
    </sheetView>
  </sheetViews>
  <sheetFormatPr baseColWidth="10" defaultRowHeight="15" x14ac:dyDescent="0.25"/>
  <cols>
    <col min="2" max="2" width="87.5703125" customWidth="1"/>
    <col min="3" max="3" width="21.140625" customWidth="1"/>
    <col min="4" max="4" width="23" customWidth="1"/>
  </cols>
  <sheetData>
    <row r="2" spans="2:4" x14ac:dyDescent="0.25">
      <c r="B2" s="66" t="s">
        <v>0</v>
      </c>
      <c r="C2" s="57" t="s">
        <v>1</v>
      </c>
      <c r="D2" s="57"/>
    </row>
    <row r="3" spans="2:4" x14ac:dyDescent="0.25">
      <c r="B3" s="67" t="s">
        <v>8</v>
      </c>
      <c r="C3" s="53">
        <v>9046044.6099999994</v>
      </c>
      <c r="D3" s="52"/>
    </row>
    <row r="4" spans="2:4" x14ac:dyDescent="0.25">
      <c r="B4" s="67" t="s">
        <v>8</v>
      </c>
      <c r="C4" s="53">
        <v>1167507.74</v>
      </c>
      <c r="D4" s="52"/>
    </row>
    <row r="5" spans="2:4" x14ac:dyDescent="0.25">
      <c r="B5" s="67" t="s">
        <v>8</v>
      </c>
      <c r="C5" s="53">
        <v>525120.74</v>
      </c>
      <c r="D5" s="52"/>
    </row>
    <row r="6" spans="2:4" x14ac:dyDescent="0.25">
      <c r="B6" s="67" t="s">
        <v>8</v>
      </c>
      <c r="C6" s="53">
        <v>52925464.299999997</v>
      </c>
      <c r="D6" s="52"/>
    </row>
    <row r="7" spans="2:4" x14ac:dyDescent="0.25">
      <c r="B7" s="67" t="s">
        <v>8</v>
      </c>
      <c r="C7" s="53">
        <v>895751.19</v>
      </c>
      <c r="D7" s="52"/>
    </row>
    <row r="8" spans="2:4" x14ac:dyDescent="0.25">
      <c r="B8" s="67" t="s">
        <v>8</v>
      </c>
      <c r="C8" s="53">
        <v>1156789.21</v>
      </c>
      <c r="D8" s="52"/>
    </row>
    <row r="9" spans="2:4" x14ac:dyDescent="0.25">
      <c r="B9" s="67"/>
      <c r="C9" s="53"/>
      <c r="D9" s="52">
        <f>SUM(C3:C8)</f>
        <v>65716677.789999999</v>
      </c>
    </row>
    <row r="10" spans="2:4" x14ac:dyDescent="0.25">
      <c r="B10" s="67" t="s">
        <v>10</v>
      </c>
      <c r="C10" s="53">
        <v>10473000</v>
      </c>
      <c r="D10" s="52"/>
    </row>
    <row r="11" spans="2:4" x14ac:dyDescent="0.25">
      <c r="B11" s="67" t="s">
        <v>10</v>
      </c>
      <c r="C11" s="53">
        <v>712000</v>
      </c>
      <c r="D11" s="55"/>
    </row>
    <row r="12" spans="2:4" x14ac:dyDescent="0.25">
      <c r="B12" s="67" t="s">
        <v>10</v>
      </c>
      <c r="C12" s="53">
        <v>432000</v>
      </c>
      <c r="D12" s="52"/>
    </row>
    <row r="13" spans="2:4" x14ac:dyDescent="0.25">
      <c r="B13" s="67" t="s">
        <v>10</v>
      </c>
      <c r="C13" s="53">
        <v>6711000</v>
      </c>
      <c r="D13" s="52"/>
    </row>
    <row r="14" spans="2:4" x14ac:dyDescent="0.25">
      <c r="B14" s="67" t="s">
        <v>10</v>
      </c>
      <c r="C14" s="53">
        <v>1050766.42</v>
      </c>
      <c r="D14" s="55"/>
    </row>
    <row r="15" spans="2:4" x14ac:dyDescent="0.25">
      <c r="B15" s="67" t="s">
        <v>10</v>
      </c>
      <c r="C15" s="53">
        <v>662000</v>
      </c>
      <c r="D15" s="52"/>
    </row>
    <row r="16" spans="2:4" x14ac:dyDescent="0.25">
      <c r="B16" s="67"/>
      <c r="C16" s="53"/>
      <c r="D16" s="52">
        <f>SUM(C10:C15)</f>
        <v>20040766.420000002</v>
      </c>
    </row>
    <row r="17" spans="2:4" x14ac:dyDescent="0.25">
      <c r="B17" s="67" t="s">
        <v>11</v>
      </c>
      <c r="C17" s="53">
        <v>270407.74</v>
      </c>
      <c r="D17" s="52"/>
    </row>
    <row r="18" spans="2:4" x14ac:dyDescent="0.25">
      <c r="B18" s="67"/>
      <c r="C18" s="53"/>
      <c r="D18" s="52">
        <f>C17</f>
        <v>270407.74</v>
      </c>
    </row>
    <row r="19" spans="2:4" x14ac:dyDescent="0.25">
      <c r="B19" s="67" t="s">
        <v>12</v>
      </c>
      <c r="C19" s="53">
        <v>5091620.29</v>
      </c>
      <c r="D19" s="52"/>
    </row>
    <row r="20" spans="2:4" x14ac:dyDescent="0.25">
      <c r="B20" s="67" t="s">
        <v>12</v>
      </c>
      <c r="C20" s="53">
        <v>746979.13</v>
      </c>
      <c r="D20" s="55"/>
    </row>
    <row r="21" spans="2:4" x14ac:dyDescent="0.25">
      <c r="B21" s="67"/>
      <c r="C21" s="53"/>
      <c r="D21" s="52">
        <f>+C19+C20</f>
        <v>5838599.4199999999</v>
      </c>
    </row>
    <row r="22" spans="2:4" x14ac:dyDescent="0.25">
      <c r="B22" s="67" t="s">
        <v>13</v>
      </c>
      <c r="C22" s="53">
        <v>1381000</v>
      </c>
      <c r="D22" s="52"/>
    </row>
    <row r="23" spans="2:4" x14ac:dyDescent="0.25">
      <c r="B23" s="67"/>
      <c r="C23" s="53"/>
      <c r="D23" s="52">
        <f>C22</f>
        <v>1381000</v>
      </c>
    </row>
    <row r="24" spans="2:4" x14ac:dyDescent="0.25">
      <c r="B24" s="67" t="s">
        <v>14</v>
      </c>
      <c r="C24" s="53">
        <v>1760311.8</v>
      </c>
      <c r="D24" s="52"/>
    </row>
    <row r="25" spans="2:4" x14ac:dyDescent="0.25">
      <c r="B25" s="67" t="s">
        <v>14</v>
      </c>
      <c r="C25" s="53">
        <v>133257.13</v>
      </c>
      <c r="D25" s="52"/>
    </row>
    <row r="26" spans="2:4" x14ac:dyDescent="0.25">
      <c r="B26" s="67" t="s">
        <v>14</v>
      </c>
      <c r="C26" s="53">
        <v>67859.86</v>
      </c>
      <c r="D26" s="52"/>
    </row>
    <row r="27" spans="2:4" x14ac:dyDescent="0.25">
      <c r="B27" s="67" t="s">
        <v>14</v>
      </c>
      <c r="C27" s="53">
        <v>4281186.28</v>
      </c>
      <c r="D27" s="54"/>
    </row>
    <row r="28" spans="2:4" x14ac:dyDescent="0.25">
      <c r="B28" s="67" t="s">
        <v>14</v>
      </c>
      <c r="C28" s="53">
        <v>138008.1</v>
      </c>
      <c r="D28" s="52"/>
    </row>
    <row r="29" spans="2:4" x14ac:dyDescent="0.25">
      <c r="B29" s="67" t="s">
        <v>14</v>
      </c>
      <c r="C29" s="53">
        <v>128952.15</v>
      </c>
      <c r="D29" s="52"/>
    </row>
    <row r="30" spans="2:4" x14ac:dyDescent="0.25">
      <c r="B30" s="67"/>
      <c r="C30" s="53"/>
      <c r="D30" s="52">
        <f>SUM(C24:C29)</f>
        <v>6509575.3200000003</v>
      </c>
    </row>
    <row r="31" spans="2:4" x14ac:dyDescent="0.25">
      <c r="B31" s="67" t="s">
        <v>15</v>
      </c>
      <c r="C31" s="53">
        <v>1766556.2</v>
      </c>
      <c r="D31" s="52"/>
    </row>
    <row r="32" spans="2:4" x14ac:dyDescent="0.25">
      <c r="B32" s="67" t="s">
        <v>15</v>
      </c>
      <c r="C32" s="53">
        <v>133445.04999999999</v>
      </c>
      <c r="D32" s="52"/>
    </row>
    <row r="33" spans="2:4" x14ac:dyDescent="0.25">
      <c r="B33" s="67" t="s">
        <v>15</v>
      </c>
      <c r="C33" s="53">
        <v>67955.570000000007</v>
      </c>
      <c r="D33" s="52"/>
    </row>
    <row r="34" spans="2:4" x14ac:dyDescent="0.25">
      <c r="B34" s="67" t="s">
        <v>15</v>
      </c>
      <c r="C34" s="53">
        <v>4287224.57</v>
      </c>
      <c r="D34" s="52"/>
    </row>
    <row r="35" spans="2:4" x14ac:dyDescent="0.25">
      <c r="B35" s="67" t="s">
        <v>15</v>
      </c>
      <c r="C35" s="53">
        <v>138202.76</v>
      </c>
      <c r="D35" s="52"/>
    </row>
    <row r="36" spans="2:4" x14ac:dyDescent="0.25">
      <c r="B36" s="67" t="s">
        <v>15</v>
      </c>
      <c r="C36" s="53">
        <v>129134.04</v>
      </c>
      <c r="D36" s="54"/>
    </row>
    <row r="37" spans="2:4" x14ac:dyDescent="0.25">
      <c r="B37" s="67"/>
      <c r="C37" s="53"/>
      <c r="D37" s="54">
        <f>SUM(C31:C36)</f>
        <v>6522518.1900000004</v>
      </c>
    </row>
    <row r="38" spans="2:4" x14ac:dyDescent="0.25">
      <c r="B38" s="67" t="s">
        <v>16</v>
      </c>
      <c r="C38" s="53">
        <v>271607.03000000003</v>
      </c>
      <c r="D38" s="54"/>
    </row>
    <row r="39" spans="2:4" x14ac:dyDescent="0.25">
      <c r="B39" s="67" t="s">
        <v>16</v>
      </c>
      <c r="C39" s="53">
        <v>19878.32</v>
      </c>
      <c r="D39" s="52"/>
    </row>
    <row r="40" spans="2:4" x14ac:dyDescent="0.25">
      <c r="B40" s="67" t="s">
        <v>16</v>
      </c>
      <c r="C40" s="53">
        <v>10544.68</v>
      </c>
      <c r="D40" s="52"/>
    </row>
    <row r="41" spans="2:4" x14ac:dyDescent="0.25">
      <c r="B41" s="67" t="s">
        <v>16</v>
      </c>
      <c r="C41" s="53">
        <v>690795.25</v>
      </c>
      <c r="D41" s="52"/>
    </row>
    <row r="42" spans="2:4" x14ac:dyDescent="0.25">
      <c r="B42" s="67" t="s">
        <v>16</v>
      </c>
      <c r="C42" s="53">
        <v>22265.53</v>
      </c>
      <c r="D42" s="52"/>
    </row>
    <row r="43" spans="2:4" x14ac:dyDescent="0.25">
      <c r="B43" s="67" t="s">
        <v>16</v>
      </c>
      <c r="C43" s="53">
        <v>20051.37</v>
      </c>
      <c r="D43" s="52"/>
    </row>
    <row r="44" spans="2:4" x14ac:dyDescent="0.25">
      <c r="B44" s="67"/>
      <c r="C44" s="53"/>
      <c r="D44" s="52">
        <f>SUM(C38:C43)</f>
        <v>1035142.18</v>
      </c>
    </row>
    <row r="45" spans="2:4" x14ac:dyDescent="0.25">
      <c r="B45" s="67" t="s">
        <v>18</v>
      </c>
      <c r="C45" s="53">
        <v>1615109.68</v>
      </c>
      <c r="D45" s="55"/>
    </row>
    <row r="46" spans="2:4" x14ac:dyDescent="0.25">
      <c r="B46" s="67"/>
      <c r="C46" s="53"/>
      <c r="D46" s="52">
        <f>C45</f>
        <v>1615109.68</v>
      </c>
    </row>
    <row r="47" spans="2:4" x14ac:dyDescent="0.25">
      <c r="B47" s="67" t="s">
        <v>19</v>
      </c>
      <c r="C47" s="53">
        <v>1697705.46</v>
      </c>
      <c r="D47" s="55"/>
    </row>
    <row r="48" spans="2:4" x14ac:dyDescent="0.25">
      <c r="B48" s="67"/>
      <c r="C48" s="53"/>
      <c r="D48" s="52">
        <f>C47</f>
        <v>1697705.46</v>
      </c>
    </row>
    <row r="49" spans="2:4" x14ac:dyDescent="0.25">
      <c r="B49" s="67" t="s">
        <v>21</v>
      </c>
      <c r="C49" s="53">
        <v>33271</v>
      </c>
      <c r="D49" s="55"/>
    </row>
    <row r="50" spans="2:4" x14ac:dyDescent="0.25">
      <c r="B50" s="67"/>
      <c r="C50" s="53"/>
      <c r="D50" s="52">
        <f>C49</f>
        <v>33271</v>
      </c>
    </row>
    <row r="51" spans="2:4" x14ac:dyDescent="0.25">
      <c r="B51" s="67" t="s">
        <v>105</v>
      </c>
      <c r="C51" s="53">
        <v>4569</v>
      </c>
      <c r="D51" s="52"/>
    </row>
    <row r="52" spans="2:4" x14ac:dyDescent="0.25">
      <c r="B52" s="67"/>
      <c r="C52" s="53"/>
      <c r="D52" s="52">
        <f>C51</f>
        <v>4569</v>
      </c>
    </row>
    <row r="53" spans="2:4" x14ac:dyDescent="0.25">
      <c r="B53" s="67" t="s">
        <v>80</v>
      </c>
      <c r="C53" s="53">
        <v>17700</v>
      </c>
      <c r="D53" s="52"/>
    </row>
    <row r="54" spans="2:4" x14ac:dyDescent="0.25">
      <c r="B54" s="67"/>
      <c r="C54" s="53"/>
      <c r="D54" s="52">
        <f>C53</f>
        <v>17700</v>
      </c>
    </row>
    <row r="55" spans="2:4" x14ac:dyDescent="0.25">
      <c r="B55" s="67" t="s">
        <v>67</v>
      </c>
      <c r="C55" s="53">
        <v>264800</v>
      </c>
      <c r="D55" s="55"/>
    </row>
    <row r="56" spans="2:4" x14ac:dyDescent="0.25">
      <c r="B56" s="67" t="s">
        <v>67</v>
      </c>
      <c r="C56" s="53">
        <v>50400</v>
      </c>
      <c r="D56" s="55"/>
    </row>
    <row r="57" spans="2:4" x14ac:dyDescent="0.25">
      <c r="B57" s="67" t="s">
        <v>67</v>
      </c>
      <c r="C57" s="53">
        <v>31650</v>
      </c>
      <c r="D57" s="52"/>
    </row>
    <row r="58" spans="2:4" x14ac:dyDescent="0.25">
      <c r="B58" s="67" t="s">
        <v>67</v>
      </c>
      <c r="C58" s="53">
        <v>276350</v>
      </c>
      <c r="D58" s="55"/>
    </row>
    <row r="59" spans="2:4" x14ac:dyDescent="0.25">
      <c r="B59" s="67"/>
      <c r="C59" s="53"/>
      <c r="D59" s="52">
        <f>C55+C56+C57+C58</f>
        <v>623200</v>
      </c>
    </row>
    <row r="60" spans="2:4" x14ac:dyDescent="0.25">
      <c r="B60" s="67" t="s">
        <v>82</v>
      </c>
      <c r="C60" s="53">
        <v>339779.59</v>
      </c>
      <c r="D60" s="55"/>
    </row>
    <row r="61" spans="2:4" x14ac:dyDescent="0.25">
      <c r="B61" s="67"/>
      <c r="C61" s="53"/>
      <c r="D61" s="52">
        <f>C60</f>
        <v>339779.59</v>
      </c>
    </row>
    <row r="62" spans="2:4" x14ac:dyDescent="0.25">
      <c r="B62" s="67" t="s">
        <v>83</v>
      </c>
      <c r="C62" s="53">
        <v>320000</v>
      </c>
      <c r="D62" s="55"/>
    </row>
    <row r="63" spans="2:4" x14ac:dyDescent="0.25">
      <c r="B63" s="67" t="s">
        <v>83</v>
      </c>
      <c r="C63" s="53">
        <v>35000</v>
      </c>
      <c r="D63" s="52"/>
    </row>
    <row r="64" spans="2:4" x14ac:dyDescent="0.25">
      <c r="B64" s="67"/>
      <c r="C64" s="53"/>
      <c r="D64" s="52">
        <f>C62+C63</f>
        <v>355000</v>
      </c>
    </row>
    <row r="65" spans="2:4" x14ac:dyDescent="0.25">
      <c r="B65" s="67" t="s">
        <v>189</v>
      </c>
      <c r="C65" s="53">
        <v>245454.54</v>
      </c>
      <c r="D65" s="55"/>
    </row>
    <row r="66" spans="2:4" x14ac:dyDescent="0.25">
      <c r="B66" s="67"/>
      <c r="C66" s="53"/>
      <c r="D66" s="52">
        <f>C65</f>
        <v>245454.54</v>
      </c>
    </row>
    <row r="67" spans="2:4" x14ac:dyDescent="0.25">
      <c r="B67" s="67" t="s">
        <v>145</v>
      </c>
      <c r="C67" s="53">
        <v>20461.2</v>
      </c>
      <c r="D67" s="55"/>
    </row>
    <row r="68" spans="2:4" x14ac:dyDescent="0.25">
      <c r="B68" s="67"/>
      <c r="C68" s="53"/>
      <c r="D68" s="52">
        <f>C67</f>
        <v>20461.2</v>
      </c>
    </row>
    <row r="69" spans="2:4" x14ac:dyDescent="0.25">
      <c r="B69" s="67" t="s">
        <v>185</v>
      </c>
      <c r="C69" s="53">
        <v>4000000</v>
      </c>
      <c r="D69" s="52"/>
    </row>
    <row r="70" spans="2:4" x14ac:dyDescent="0.25">
      <c r="B70" s="67" t="s">
        <v>185</v>
      </c>
      <c r="C70" s="53">
        <v>4000000</v>
      </c>
      <c r="D70" s="55"/>
    </row>
    <row r="71" spans="2:4" x14ac:dyDescent="0.25">
      <c r="B71" s="67" t="s">
        <v>185</v>
      </c>
      <c r="C71" s="53">
        <v>2000000</v>
      </c>
      <c r="D71" s="52"/>
    </row>
    <row r="72" spans="2:4" x14ac:dyDescent="0.25">
      <c r="B72" s="67"/>
      <c r="C72" s="53"/>
      <c r="D72" s="52">
        <f>C69+C71+C70</f>
        <v>10000000</v>
      </c>
    </row>
    <row r="73" spans="2:4" x14ac:dyDescent="0.25">
      <c r="B73" s="67" t="s">
        <v>73</v>
      </c>
      <c r="C73" s="53">
        <v>857887.4</v>
      </c>
      <c r="D73" s="52"/>
    </row>
    <row r="74" spans="2:4" x14ac:dyDescent="0.25">
      <c r="B74" s="67"/>
      <c r="C74" s="53"/>
      <c r="D74" s="52">
        <f>C73</f>
        <v>857887.4</v>
      </c>
    </row>
    <row r="75" spans="2:4" x14ac:dyDescent="0.25">
      <c r="B75" s="67" t="s">
        <v>97</v>
      </c>
      <c r="C75" s="53">
        <v>31860000</v>
      </c>
      <c r="D75" s="52"/>
    </row>
    <row r="76" spans="2:4" x14ac:dyDescent="0.25">
      <c r="B76" s="67"/>
      <c r="C76" s="53"/>
      <c r="D76" s="52">
        <f>C75</f>
        <v>31860000</v>
      </c>
    </row>
    <row r="77" spans="2:4" x14ac:dyDescent="0.25">
      <c r="B77" s="67" t="s">
        <v>147</v>
      </c>
      <c r="C77" s="53">
        <v>556600.01</v>
      </c>
      <c r="D77" s="52"/>
    </row>
    <row r="78" spans="2:4" x14ac:dyDescent="0.25">
      <c r="B78" s="67"/>
      <c r="C78" s="53"/>
      <c r="D78" s="52">
        <f>C77</f>
        <v>556600.01</v>
      </c>
    </row>
    <row r="79" spans="2:4" x14ac:dyDescent="0.25">
      <c r="B79" s="67" t="s">
        <v>27</v>
      </c>
      <c r="C79" s="53">
        <v>64393</v>
      </c>
      <c r="D79" s="52"/>
    </row>
    <row r="80" spans="2:4" x14ac:dyDescent="0.25">
      <c r="B80" s="67"/>
      <c r="C80" s="53"/>
      <c r="D80" s="52">
        <f>C79</f>
        <v>64393</v>
      </c>
    </row>
    <row r="81" spans="2:4" x14ac:dyDescent="0.25">
      <c r="B81" s="67" t="s">
        <v>187</v>
      </c>
      <c r="C81" s="53">
        <v>118042.48</v>
      </c>
      <c r="D81" s="52"/>
    </row>
    <row r="82" spans="2:4" x14ac:dyDescent="0.25">
      <c r="B82" s="67"/>
      <c r="C82" s="53"/>
      <c r="D82" s="52">
        <f>C81</f>
        <v>118042.48</v>
      </c>
    </row>
    <row r="83" spans="2:4" x14ac:dyDescent="0.25">
      <c r="B83" s="67" t="s">
        <v>72</v>
      </c>
      <c r="C83" s="53">
        <v>115620</v>
      </c>
      <c r="D83" s="52"/>
    </row>
    <row r="84" spans="2:4" x14ac:dyDescent="0.25">
      <c r="B84" s="67"/>
      <c r="C84" s="53"/>
      <c r="D84" s="52">
        <f>C83</f>
        <v>115620</v>
      </c>
    </row>
    <row r="85" spans="2:4" x14ac:dyDescent="0.25">
      <c r="B85" s="67" t="s">
        <v>86</v>
      </c>
      <c r="C85" s="53">
        <v>24235.200000000001</v>
      </c>
      <c r="D85" s="55"/>
    </row>
    <row r="86" spans="2:4" x14ac:dyDescent="0.25">
      <c r="B86" s="67" t="s">
        <v>86</v>
      </c>
      <c r="C86" s="53">
        <v>159384.6</v>
      </c>
      <c r="D86" s="55"/>
    </row>
    <row r="87" spans="2:4" x14ac:dyDescent="0.25">
      <c r="B87" s="67"/>
      <c r="C87" s="53"/>
      <c r="D87" s="52">
        <f>C85+C86</f>
        <v>183619.80000000002</v>
      </c>
    </row>
    <row r="88" spans="2:4" x14ac:dyDescent="0.25">
      <c r="B88" s="67" t="s">
        <v>95</v>
      </c>
      <c r="C88" s="53">
        <v>6490</v>
      </c>
      <c r="D88" s="55"/>
    </row>
    <row r="89" spans="2:4" x14ac:dyDescent="0.25">
      <c r="B89" s="67"/>
      <c r="C89" s="53"/>
      <c r="D89" s="52">
        <f>C88</f>
        <v>6490</v>
      </c>
    </row>
    <row r="90" spans="2:4" x14ac:dyDescent="0.25">
      <c r="B90" s="67" t="s">
        <v>69</v>
      </c>
      <c r="C90" s="53">
        <v>200718</v>
      </c>
      <c r="D90" s="52"/>
    </row>
    <row r="91" spans="2:4" x14ac:dyDescent="0.25">
      <c r="B91" s="67"/>
      <c r="C91" s="53"/>
      <c r="D91" s="52">
        <f>C90</f>
        <v>200718</v>
      </c>
    </row>
    <row r="92" spans="2:4" x14ac:dyDescent="0.25">
      <c r="B92" s="67" t="s">
        <v>160</v>
      </c>
      <c r="C92" s="53">
        <v>4000000</v>
      </c>
      <c r="D92" s="52"/>
    </row>
    <row r="93" spans="2:4" x14ac:dyDescent="0.25">
      <c r="B93" s="67" t="s">
        <v>160</v>
      </c>
      <c r="C93" s="53">
        <v>1500000</v>
      </c>
      <c r="D93" s="55"/>
    </row>
    <row r="94" spans="2:4" x14ac:dyDescent="0.25">
      <c r="B94" s="67"/>
      <c r="C94" s="53"/>
      <c r="D94" s="52">
        <f>C92+C93</f>
        <v>5500000</v>
      </c>
    </row>
    <row r="95" spans="2:4" x14ac:dyDescent="0.25">
      <c r="B95" s="67" t="s">
        <v>99</v>
      </c>
      <c r="C95" s="53">
        <v>2773560</v>
      </c>
      <c r="D95" s="55"/>
    </row>
    <row r="96" spans="2:4" x14ac:dyDescent="0.25">
      <c r="B96" s="67"/>
      <c r="C96" s="53"/>
      <c r="D96" s="52">
        <f>C95</f>
        <v>2773560</v>
      </c>
    </row>
    <row r="97" spans="2:4" x14ac:dyDescent="0.25">
      <c r="B97" s="67" t="s">
        <v>111</v>
      </c>
      <c r="C97" s="53">
        <v>620978.79</v>
      </c>
      <c r="D97" s="68"/>
    </row>
    <row r="98" spans="2:4" x14ac:dyDescent="0.25">
      <c r="B98" s="67"/>
      <c r="C98" s="53"/>
      <c r="D98" s="52">
        <f>C97</f>
        <v>620978.79</v>
      </c>
    </row>
    <row r="99" spans="2:4" x14ac:dyDescent="0.25">
      <c r="B99" s="67" t="s">
        <v>150</v>
      </c>
      <c r="C99" s="53">
        <v>95762</v>
      </c>
      <c r="D99" s="55"/>
    </row>
    <row r="100" spans="2:4" x14ac:dyDescent="0.25">
      <c r="B100" s="67" t="s">
        <v>150</v>
      </c>
      <c r="C100" s="53">
        <v>100000</v>
      </c>
      <c r="D100" s="55"/>
    </row>
    <row r="101" spans="2:4" x14ac:dyDescent="0.25">
      <c r="B101" s="67" t="s">
        <v>150</v>
      </c>
      <c r="C101" s="53">
        <v>119475</v>
      </c>
      <c r="D101" s="55"/>
    </row>
    <row r="102" spans="2:4" x14ac:dyDescent="0.25">
      <c r="B102" s="67"/>
      <c r="C102" s="53"/>
      <c r="D102" s="52">
        <f>C99+C100+C101</f>
        <v>315237</v>
      </c>
    </row>
    <row r="103" spans="2:4" x14ac:dyDescent="0.25">
      <c r="B103" s="67" t="s">
        <v>71</v>
      </c>
      <c r="C103" s="53">
        <v>203373</v>
      </c>
      <c r="D103" s="55"/>
    </row>
    <row r="104" spans="2:4" x14ac:dyDescent="0.25">
      <c r="B104" s="67"/>
      <c r="C104" s="53"/>
      <c r="D104" s="52">
        <f>C103</f>
        <v>203373</v>
      </c>
    </row>
    <row r="105" spans="2:4" x14ac:dyDescent="0.25">
      <c r="B105" s="67" t="s">
        <v>89</v>
      </c>
      <c r="C105" s="53">
        <v>629.99</v>
      </c>
      <c r="D105" s="55"/>
    </row>
    <row r="106" spans="2:4" x14ac:dyDescent="0.25">
      <c r="B106" s="67" t="s">
        <v>89</v>
      </c>
      <c r="C106" s="53">
        <v>140593</v>
      </c>
      <c r="D106" s="55"/>
    </row>
    <row r="107" spans="2:4" x14ac:dyDescent="0.25">
      <c r="B107" s="67"/>
      <c r="C107" s="53"/>
      <c r="D107" s="52">
        <f>C105+C106</f>
        <v>141222.99</v>
      </c>
    </row>
    <row r="108" spans="2:4" x14ac:dyDescent="0.25">
      <c r="B108" s="67" t="s">
        <v>90</v>
      </c>
      <c r="C108" s="53">
        <v>111665.76</v>
      </c>
      <c r="D108" s="55"/>
    </row>
    <row r="109" spans="2:4" x14ac:dyDescent="0.25">
      <c r="B109" s="67" t="s">
        <v>90</v>
      </c>
      <c r="C109" s="53">
        <v>228600.22</v>
      </c>
      <c r="D109" s="55"/>
    </row>
    <row r="110" spans="2:4" x14ac:dyDescent="0.25">
      <c r="B110" s="67"/>
      <c r="C110" s="53"/>
      <c r="D110" s="52">
        <f>C108+C109</f>
        <v>340265.98</v>
      </c>
    </row>
    <row r="111" spans="2:4" x14ac:dyDescent="0.25">
      <c r="B111" s="67" t="s">
        <v>91</v>
      </c>
      <c r="C111" s="53">
        <v>159021.65</v>
      </c>
      <c r="D111" s="55"/>
    </row>
    <row r="112" spans="2:4" x14ac:dyDescent="0.25">
      <c r="B112" s="67"/>
      <c r="C112" s="53"/>
      <c r="D112" s="52">
        <f>C111</f>
        <v>159021.65</v>
      </c>
    </row>
    <row r="113" spans="2:4" x14ac:dyDescent="0.25">
      <c r="B113" s="67" t="s">
        <v>151</v>
      </c>
      <c r="C113" s="53">
        <v>21240</v>
      </c>
      <c r="D113" s="55"/>
    </row>
    <row r="114" spans="2:4" x14ac:dyDescent="0.25">
      <c r="B114" s="67" t="s">
        <v>151</v>
      </c>
      <c r="C114" s="53">
        <v>153329.89000000001</v>
      </c>
      <c r="D114" s="55"/>
    </row>
    <row r="115" spans="2:4" x14ac:dyDescent="0.25">
      <c r="B115" s="67"/>
      <c r="C115" s="53"/>
      <c r="D115" s="52">
        <f>C113+C114</f>
        <v>174569.89</v>
      </c>
    </row>
    <row r="116" spans="2:4" x14ac:dyDescent="0.25">
      <c r="B116" s="67" t="s">
        <v>152</v>
      </c>
      <c r="C116" s="53">
        <v>374500.02</v>
      </c>
      <c r="D116" s="55"/>
    </row>
    <row r="117" spans="2:4" x14ac:dyDescent="0.25">
      <c r="B117" s="67"/>
      <c r="C117" s="53"/>
      <c r="D117" s="52">
        <f>C116</f>
        <v>374500.02</v>
      </c>
    </row>
    <row r="118" spans="2:4" x14ac:dyDescent="0.25">
      <c r="B118" s="67" t="s">
        <v>109</v>
      </c>
      <c r="C118" s="53">
        <v>56329.9</v>
      </c>
      <c r="D118" s="55"/>
    </row>
    <row r="119" spans="2:4" x14ac:dyDescent="0.25">
      <c r="B119" s="67"/>
      <c r="C119" s="53"/>
      <c r="D119" s="52">
        <f>C118</f>
        <v>56329.9</v>
      </c>
    </row>
    <row r="120" spans="2:4" x14ac:dyDescent="0.25">
      <c r="B120" s="67" t="s">
        <v>159</v>
      </c>
      <c r="C120" s="53">
        <v>861400</v>
      </c>
      <c r="D120" s="55"/>
    </row>
    <row r="121" spans="2:4" x14ac:dyDescent="0.25">
      <c r="B121" s="67"/>
      <c r="C121" s="53"/>
      <c r="D121" s="52">
        <f>C120</f>
        <v>861400</v>
      </c>
    </row>
    <row r="122" spans="2:4" x14ac:dyDescent="0.25">
      <c r="B122" s="67" t="s">
        <v>93</v>
      </c>
      <c r="C122" s="53">
        <v>1892181.14</v>
      </c>
      <c r="D122" s="55"/>
    </row>
    <row r="123" spans="2:4" x14ac:dyDescent="0.25">
      <c r="B123" s="67"/>
      <c r="C123" s="53"/>
      <c r="D123" s="52">
        <f>C122</f>
        <v>1892181.14</v>
      </c>
    </row>
    <row r="124" spans="2:4" x14ac:dyDescent="0.25">
      <c r="B124" s="67" t="s">
        <v>65</v>
      </c>
      <c r="C124" s="53">
        <v>6054282.1399999997</v>
      </c>
      <c r="D124" s="55"/>
    </row>
    <row r="125" spans="2:4" x14ac:dyDescent="0.25">
      <c r="B125" s="67"/>
      <c r="C125" s="53"/>
      <c r="D125" s="52">
        <f>C124</f>
        <v>6054282.1399999997</v>
      </c>
    </row>
    <row r="126" spans="2:4" x14ac:dyDescent="0.25">
      <c r="B126" s="67" t="s">
        <v>188</v>
      </c>
      <c r="C126" s="53">
        <v>6228643.7300000004</v>
      </c>
      <c r="D126" s="55"/>
    </row>
    <row r="127" spans="2:4" x14ac:dyDescent="0.25">
      <c r="B127" s="68"/>
      <c r="C127" s="68"/>
      <c r="D127" s="52">
        <f>C126</f>
        <v>6228643.7300000004</v>
      </c>
    </row>
    <row r="128" spans="2:4" x14ac:dyDescent="0.25">
      <c r="C128" s="69">
        <f>SUM(C3:C127)</f>
        <v>181925874.44999993</v>
      </c>
      <c r="D128" s="69">
        <f>D127+D125+D123+D121+D119+D117+D115+D112+D110+D107+D104+D98+D96+D94+D91+D89+D87+D102+D84+D82+D80+D78+D76+D74+D72+D68+D66+D64+D61+D59+D54+D52+D50+D48+D46+D44+D37+D30+D23+D21+D18+D16+D9</f>
        <v>181925874.45000005</v>
      </c>
    </row>
  </sheetData>
  <sortState xmlns:xlrd2="http://schemas.microsoft.com/office/spreadsheetml/2017/richdata2" ref="B3:C126">
    <sortCondition ref="B3:B126" customList="menor a mayor"/>
  </sortState>
  <pageMargins left="0.7" right="0.7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E4372-7C13-4D86-A32B-31DA739C990E}">
  <sheetPr>
    <pageSetUpPr fitToPage="1"/>
  </sheetPr>
  <dimension ref="A2:D240"/>
  <sheetViews>
    <sheetView workbookViewId="0">
      <selection activeCell="B2" sqref="B2:C240"/>
    </sheetView>
  </sheetViews>
  <sheetFormatPr baseColWidth="10" defaultRowHeight="15" x14ac:dyDescent="0.25"/>
  <cols>
    <col min="1" max="1" width="32.85546875" customWidth="1"/>
    <col min="2" max="2" width="75.7109375" customWidth="1"/>
    <col min="3" max="3" width="17.7109375" customWidth="1"/>
    <col min="4" max="4" width="20.85546875" customWidth="1"/>
  </cols>
  <sheetData>
    <row r="2" spans="1:4" ht="15.75" x14ac:dyDescent="0.25">
      <c r="A2" s="59" t="s">
        <v>177</v>
      </c>
      <c r="B2" s="60" t="s">
        <v>0</v>
      </c>
      <c r="C2" s="61" t="s">
        <v>1</v>
      </c>
      <c r="D2" s="61" t="s">
        <v>2</v>
      </c>
    </row>
    <row r="3" spans="1:4" ht="15.75" x14ac:dyDescent="0.25">
      <c r="A3" s="59" t="s">
        <v>178</v>
      </c>
      <c r="B3" s="62" t="s">
        <v>3</v>
      </c>
      <c r="C3" s="63">
        <v>181925874.44999999</v>
      </c>
      <c r="D3" s="63">
        <v>203661909.37</v>
      </c>
    </row>
    <row r="4" spans="1:4" ht="15.75" x14ac:dyDescent="0.25">
      <c r="A4" s="59" t="s">
        <v>179</v>
      </c>
      <c r="B4" s="62" t="s">
        <v>4</v>
      </c>
      <c r="C4" s="63">
        <v>149083821.12</v>
      </c>
      <c r="D4" s="63">
        <v>146654841.84999999</v>
      </c>
    </row>
    <row r="5" spans="1:4" ht="15.75" x14ac:dyDescent="0.25">
      <c r="A5" s="59" t="s">
        <v>180</v>
      </c>
      <c r="B5" s="62" t="s">
        <v>5</v>
      </c>
      <c r="C5" s="63">
        <v>44657223.329999998</v>
      </c>
      <c r="D5" s="63">
        <v>56732505.210000001</v>
      </c>
    </row>
    <row r="6" spans="1:4" ht="15.75" x14ac:dyDescent="0.25">
      <c r="A6" s="59" t="s">
        <v>181</v>
      </c>
      <c r="B6" s="62" t="s">
        <v>6</v>
      </c>
      <c r="C6" s="63">
        <v>44657223.329999998</v>
      </c>
      <c r="D6" s="63">
        <v>56732505.210000001</v>
      </c>
    </row>
    <row r="7" spans="1:4" ht="15.75" x14ac:dyDescent="0.25">
      <c r="A7" s="59" t="s">
        <v>182</v>
      </c>
      <c r="B7" s="62" t="s">
        <v>7</v>
      </c>
      <c r="C7" s="63">
        <v>30060547.670000002</v>
      </c>
      <c r="D7" s="63">
        <v>34883429.780000001</v>
      </c>
    </row>
    <row r="8" spans="1:4" ht="15.75" x14ac:dyDescent="0.25">
      <c r="A8" s="59" t="s">
        <v>183</v>
      </c>
      <c r="B8" s="62" t="s">
        <v>125</v>
      </c>
      <c r="C8" s="63">
        <v>24881072.640000001</v>
      </c>
      <c r="D8" s="63">
        <v>29680231.140000001</v>
      </c>
    </row>
    <row r="9" spans="1:4" ht="15.75" x14ac:dyDescent="0.25">
      <c r="A9" s="59" t="s">
        <v>184</v>
      </c>
      <c r="B9" s="64" t="s">
        <v>8</v>
      </c>
      <c r="C9" s="65">
        <v>9046044.6099999994</v>
      </c>
      <c r="D9" s="65">
        <v>9046044.6099999994</v>
      </c>
    </row>
    <row r="10" spans="1:4" ht="15.75" x14ac:dyDescent="0.25">
      <c r="A10" s="59" t="s">
        <v>184</v>
      </c>
      <c r="B10" s="64" t="s">
        <v>10</v>
      </c>
      <c r="C10" s="65">
        <v>10473000</v>
      </c>
      <c r="D10" s="65">
        <v>10473000</v>
      </c>
    </row>
    <row r="11" spans="1:4" ht="15.75" x14ac:dyDescent="0.25">
      <c r="A11" s="59" t="s">
        <v>184</v>
      </c>
      <c r="B11" s="64" t="s">
        <v>11</v>
      </c>
      <c r="C11" s="65">
        <v>270407.74</v>
      </c>
      <c r="D11" s="65">
        <v>270407.74</v>
      </c>
    </row>
    <row r="12" spans="1:4" ht="15.75" x14ac:dyDescent="0.25">
      <c r="A12" s="59" t="s">
        <v>184</v>
      </c>
      <c r="B12" s="64" t="s">
        <v>12</v>
      </c>
      <c r="C12" s="65">
        <v>5091620.29</v>
      </c>
      <c r="D12" s="65">
        <v>5091620.29</v>
      </c>
    </row>
    <row r="13" spans="1:4" ht="15.75" x14ac:dyDescent="0.25">
      <c r="A13" s="59" t="s">
        <v>184</v>
      </c>
      <c r="B13" s="64" t="s">
        <v>143</v>
      </c>
      <c r="C13" s="65">
        <v>0</v>
      </c>
      <c r="D13" s="65">
        <v>4498743.18</v>
      </c>
    </row>
    <row r="14" spans="1:4" ht="15.75" x14ac:dyDescent="0.25">
      <c r="A14" s="59" t="s">
        <v>184</v>
      </c>
      <c r="B14" s="64" t="s">
        <v>144</v>
      </c>
      <c r="C14" s="65">
        <v>0</v>
      </c>
      <c r="D14" s="65">
        <v>300415.32</v>
      </c>
    </row>
    <row r="15" spans="1:4" ht="15.75" x14ac:dyDescent="0.25">
      <c r="A15" s="59" t="s">
        <v>183</v>
      </c>
      <c r="B15" s="62" t="s">
        <v>140</v>
      </c>
      <c r="C15" s="63">
        <v>1381000</v>
      </c>
      <c r="D15" s="63">
        <v>1381000</v>
      </c>
    </row>
    <row r="16" spans="1:4" ht="15.75" x14ac:dyDescent="0.25">
      <c r="A16" s="59" t="s">
        <v>184</v>
      </c>
      <c r="B16" s="64" t="s">
        <v>13</v>
      </c>
      <c r="C16" s="65">
        <v>1381000</v>
      </c>
      <c r="D16" s="65">
        <v>1381000</v>
      </c>
    </row>
    <row r="17" spans="1:4" ht="15.75" x14ac:dyDescent="0.25">
      <c r="A17" s="59" t="s">
        <v>183</v>
      </c>
      <c r="B17" s="62" t="s">
        <v>139</v>
      </c>
      <c r="C17" s="63">
        <v>0</v>
      </c>
      <c r="D17" s="63">
        <v>23723.61</v>
      </c>
    </row>
    <row r="18" spans="1:4" ht="15.75" x14ac:dyDescent="0.25">
      <c r="A18" s="59" t="s">
        <v>184</v>
      </c>
      <c r="B18" s="64" t="s">
        <v>79</v>
      </c>
      <c r="C18" s="65">
        <v>0</v>
      </c>
      <c r="D18" s="65">
        <v>23723.61</v>
      </c>
    </row>
    <row r="19" spans="1:4" ht="15.75" x14ac:dyDescent="0.25">
      <c r="A19" s="59" t="s">
        <v>183</v>
      </c>
      <c r="B19" s="62" t="s">
        <v>124</v>
      </c>
      <c r="C19" s="63">
        <v>3798475.03</v>
      </c>
      <c r="D19" s="63">
        <v>3798475.03</v>
      </c>
    </row>
    <row r="20" spans="1:4" ht="15.75" x14ac:dyDescent="0.25">
      <c r="A20" s="59" t="s">
        <v>184</v>
      </c>
      <c r="B20" s="64" t="s">
        <v>14</v>
      </c>
      <c r="C20" s="65">
        <v>1760311.8</v>
      </c>
      <c r="D20" s="65">
        <v>1760311.8</v>
      </c>
    </row>
    <row r="21" spans="1:4" ht="15.75" x14ac:dyDescent="0.25">
      <c r="A21" s="59" t="s">
        <v>184</v>
      </c>
      <c r="B21" s="64" t="s">
        <v>15</v>
      </c>
      <c r="C21" s="65">
        <v>1766556.2</v>
      </c>
      <c r="D21" s="65">
        <v>1766556.2</v>
      </c>
    </row>
    <row r="22" spans="1:4" ht="15.75" x14ac:dyDescent="0.25">
      <c r="A22" s="59" t="s">
        <v>184</v>
      </c>
      <c r="B22" s="64" t="s">
        <v>16</v>
      </c>
      <c r="C22" s="65">
        <v>271607.03000000003</v>
      </c>
      <c r="D22" s="65">
        <v>271607.03000000003</v>
      </c>
    </row>
    <row r="23" spans="1:4" ht="15.75" x14ac:dyDescent="0.25">
      <c r="A23" s="59" t="s">
        <v>182</v>
      </c>
      <c r="B23" s="62" t="s">
        <v>17</v>
      </c>
      <c r="C23" s="63">
        <v>9792276.3399999999</v>
      </c>
      <c r="D23" s="63">
        <v>19914628.309999999</v>
      </c>
    </row>
    <row r="24" spans="1:4" ht="15.75" x14ac:dyDescent="0.25">
      <c r="A24" s="59" t="s">
        <v>183</v>
      </c>
      <c r="B24" s="62" t="s">
        <v>138</v>
      </c>
      <c r="C24" s="63">
        <v>3350655.14</v>
      </c>
      <c r="D24" s="63">
        <v>15145208.84</v>
      </c>
    </row>
    <row r="25" spans="1:4" ht="15.75" x14ac:dyDescent="0.25">
      <c r="A25" s="59" t="s">
        <v>184</v>
      </c>
      <c r="B25" s="64" t="s">
        <v>18</v>
      </c>
      <c r="C25" s="65">
        <v>1615109.68</v>
      </c>
      <c r="D25" s="65">
        <v>0</v>
      </c>
    </row>
    <row r="26" spans="1:4" ht="15.75" x14ac:dyDescent="0.25">
      <c r="A26" s="59" t="s">
        <v>184</v>
      </c>
      <c r="B26" s="64" t="s">
        <v>19</v>
      </c>
      <c r="C26" s="65">
        <v>1697705.46</v>
      </c>
      <c r="D26" s="65">
        <v>852385.99</v>
      </c>
    </row>
    <row r="27" spans="1:4" ht="15.75" x14ac:dyDescent="0.25">
      <c r="A27" s="59" t="s">
        <v>184</v>
      </c>
      <c r="B27" s="64" t="s">
        <v>20</v>
      </c>
      <c r="C27" s="65">
        <v>0</v>
      </c>
      <c r="D27" s="65">
        <v>14228230.85</v>
      </c>
    </row>
    <row r="28" spans="1:4" ht="15.75" x14ac:dyDescent="0.25">
      <c r="A28" s="59" t="s">
        <v>184</v>
      </c>
      <c r="B28" s="64" t="s">
        <v>21</v>
      </c>
      <c r="C28" s="65">
        <v>33271</v>
      </c>
      <c r="D28" s="65">
        <v>59885</v>
      </c>
    </row>
    <row r="29" spans="1:4" ht="15.75" x14ac:dyDescent="0.25">
      <c r="A29" s="59" t="s">
        <v>184</v>
      </c>
      <c r="B29" s="64" t="s">
        <v>105</v>
      </c>
      <c r="C29" s="65">
        <v>4569</v>
      </c>
      <c r="D29" s="65">
        <v>4707</v>
      </c>
    </row>
    <row r="30" spans="1:4" ht="15.75" x14ac:dyDescent="0.25">
      <c r="A30" s="59" t="s">
        <v>183</v>
      </c>
      <c r="B30" s="62" t="s">
        <v>121</v>
      </c>
      <c r="C30" s="63">
        <v>17700</v>
      </c>
      <c r="D30" s="63">
        <v>519200</v>
      </c>
    </row>
    <row r="31" spans="1:4" ht="15.75" x14ac:dyDescent="0.25">
      <c r="A31" s="59" t="s">
        <v>184</v>
      </c>
      <c r="B31" s="64" t="s">
        <v>80</v>
      </c>
      <c r="C31" s="65">
        <v>17700</v>
      </c>
      <c r="D31" s="65">
        <v>519200</v>
      </c>
    </row>
    <row r="32" spans="1:4" ht="15.75" x14ac:dyDescent="0.25">
      <c r="A32" s="59" t="s">
        <v>183</v>
      </c>
      <c r="B32" s="62" t="s">
        <v>123</v>
      </c>
      <c r="C32" s="63">
        <v>264800</v>
      </c>
      <c r="D32" s="63">
        <v>413200</v>
      </c>
    </row>
    <row r="33" spans="1:4" ht="15.75" x14ac:dyDescent="0.25">
      <c r="A33" s="59" t="s">
        <v>184</v>
      </c>
      <c r="B33" s="64" t="s">
        <v>67</v>
      </c>
      <c r="C33" s="65">
        <v>264800</v>
      </c>
      <c r="D33" s="65">
        <v>413200</v>
      </c>
    </row>
    <row r="34" spans="1:4" ht="15.75" x14ac:dyDescent="0.25">
      <c r="A34" s="59" t="s">
        <v>183</v>
      </c>
      <c r="B34" s="62" t="s">
        <v>137</v>
      </c>
      <c r="C34" s="63">
        <v>680240.79</v>
      </c>
      <c r="D34" s="63">
        <v>2312646.87</v>
      </c>
    </row>
    <row r="35" spans="1:4" ht="15.75" x14ac:dyDescent="0.25">
      <c r="A35" s="59" t="s">
        <v>184</v>
      </c>
      <c r="B35" s="64" t="s">
        <v>82</v>
      </c>
      <c r="C35" s="65">
        <v>339779.59</v>
      </c>
      <c r="D35" s="65">
        <v>1440997.12</v>
      </c>
    </row>
    <row r="36" spans="1:4" ht="15.75" x14ac:dyDescent="0.25">
      <c r="A36" s="59" t="s">
        <v>184</v>
      </c>
      <c r="B36" s="64" t="s">
        <v>83</v>
      </c>
      <c r="C36" s="65">
        <v>320000</v>
      </c>
      <c r="D36" s="65">
        <v>851188.55</v>
      </c>
    </row>
    <row r="37" spans="1:4" ht="15.75" x14ac:dyDescent="0.25">
      <c r="A37" s="59" t="s">
        <v>184</v>
      </c>
      <c r="B37" s="64" t="s">
        <v>145</v>
      </c>
      <c r="C37" s="65">
        <v>20461.2</v>
      </c>
      <c r="D37" s="65">
        <v>20461.2</v>
      </c>
    </row>
    <row r="38" spans="1:4" ht="15.75" x14ac:dyDescent="0.25">
      <c r="A38" s="59" t="s">
        <v>183</v>
      </c>
      <c r="B38" s="62" t="s">
        <v>136</v>
      </c>
      <c r="C38" s="63">
        <v>4857887.4000000004</v>
      </c>
      <c r="D38" s="63">
        <v>717605.6</v>
      </c>
    </row>
    <row r="39" spans="1:4" ht="15.75" x14ac:dyDescent="0.25">
      <c r="A39" s="59" t="s">
        <v>184</v>
      </c>
      <c r="B39" s="64" t="s">
        <v>185</v>
      </c>
      <c r="C39" s="65">
        <v>4000000</v>
      </c>
      <c r="D39" s="65">
        <v>0</v>
      </c>
    </row>
    <row r="40" spans="1:4" ht="15.75" x14ac:dyDescent="0.25">
      <c r="A40" s="59" t="s">
        <v>184</v>
      </c>
      <c r="B40" s="64" t="s">
        <v>73</v>
      </c>
      <c r="C40" s="65">
        <v>857887.4</v>
      </c>
      <c r="D40" s="65">
        <v>717605.6</v>
      </c>
    </row>
    <row r="41" spans="1:4" ht="15.75" x14ac:dyDescent="0.25">
      <c r="A41" s="59" t="s">
        <v>183</v>
      </c>
      <c r="B41" s="62" t="s">
        <v>119</v>
      </c>
      <c r="C41" s="63">
        <v>620993.01</v>
      </c>
      <c r="D41" s="63">
        <v>477874</v>
      </c>
    </row>
    <row r="42" spans="1:4" ht="15.75" x14ac:dyDescent="0.25">
      <c r="A42" s="59" t="s">
        <v>184</v>
      </c>
      <c r="B42" s="64" t="s">
        <v>146</v>
      </c>
      <c r="C42" s="65">
        <v>0</v>
      </c>
      <c r="D42" s="65">
        <v>244800</v>
      </c>
    </row>
    <row r="43" spans="1:4" ht="15.75" x14ac:dyDescent="0.25">
      <c r="A43" s="59" t="s">
        <v>184</v>
      </c>
      <c r="B43" s="64" t="s">
        <v>147</v>
      </c>
      <c r="C43" s="65">
        <v>556600.01</v>
      </c>
      <c r="D43" s="65">
        <v>0</v>
      </c>
    </row>
    <row r="44" spans="1:4" ht="15.75" x14ac:dyDescent="0.25">
      <c r="A44" s="59" t="s">
        <v>184</v>
      </c>
      <c r="B44" s="64" t="s">
        <v>27</v>
      </c>
      <c r="C44" s="65">
        <v>64393</v>
      </c>
      <c r="D44" s="65">
        <v>33300</v>
      </c>
    </row>
    <row r="45" spans="1:4" ht="15.75" x14ac:dyDescent="0.25">
      <c r="A45" s="59" t="s">
        <v>184</v>
      </c>
      <c r="B45" s="64" t="s">
        <v>112</v>
      </c>
      <c r="C45" s="65">
        <v>0</v>
      </c>
      <c r="D45" s="65">
        <v>199774</v>
      </c>
    </row>
    <row r="46" spans="1:4" ht="15.75" x14ac:dyDescent="0.25">
      <c r="A46" s="59" t="s">
        <v>183</v>
      </c>
      <c r="B46" s="62" t="s">
        <v>126</v>
      </c>
      <c r="C46" s="63">
        <v>0</v>
      </c>
      <c r="D46" s="63">
        <v>328893</v>
      </c>
    </row>
    <row r="47" spans="1:4" ht="15.75" x14ac:dyDescent="0.25">
      <c r="A47" s="59" t="s">
        <v>184</v>
      </c>
      <c r="B47" s="64" t="s">
        <v>84</v>
      </c>
      <c r="C47" s="65">
        <v>0</v>
      </c>
      <c r="D47" s="65">
        <v>59000</v>
      </c>
    </row>
    <row r="48" spans="1:4" ht="15.75" x14ac:dyDescent="0.25">
      <c r="A48" s="59" t="s">
        <v>184</v>
      </c>
      <c r="B48" s="64" t="s">
        <v>148</v>
      </c>
      <c r="C48" s="65">
        <v>0</v>
      </c>
      <c r="D48" s="65">
        <v>269893</v>
      </c>
    </row>
    <row r="49" spans="1:4" ht="15.75" x14ac:dyDescent="0.25">
      <c r="A49" s="59" t="s">
        <v>182</v>
      </c>
      <c r="B49" s="62" t="s">
        <v>70</v>
      </c>
      <c r="C49" s="63">
        <v>4373569.4000000004</v>
      </c>
      <c r="D49" s="63">
        <v>1453829.65</v>
      </c>
    </row>
    <row r="50" spans="1:4" ht="15.75" x14ac:dyDescent="0.25">
      <c r="A50" s="59" t="s">
        <v>183</v>
      </c>
      <c r="B50" s="64" t="s">
        <v>135</v>
      </c>
      <c r="C50" s="65">
        <v>0</v>
      </c>
      <c r="D50" s="65">
        <v>189744</v>
      </c>
    </row>
    <row r="51" spans="1:4" ht="15.75" x14ac:dyDescent="0.25">
      <c r="A51" s="59" t="s">
        <v>184</v>
      </c>
      <c r="B51" s="64" t="s">
        <v>149</v>
      </c>
      <c r="C51" s="65">
        <v>0</v>
      </c>
      <c r="D51" s="65">
        <v>189744</v>
      </c>
    </row>
    <row r="52" spans="1:4" ht="15.75" x14ac:dyDescent="0.25">
      <c r="A52" s="59" t="s">
        <v>183</v>
      </c>
      <c r="B52" s="62" t="s">
        <v>134</v>
      </c>
      <c r="C52" s="63">
        <v>0</v>
      </c>
      <c r="D52" s="63">
        <v>20632.3</v>
      </c>
    </row>
    <row r="53" spans="1:4" ht="15.75" x14ac:dyDescent="0.25">
      <c r="A53" s="59" t="s">
        <v>184</v>
      </c>
      <c r="B53" s="64" t="s">
        <v>94</v>
      </c>
      <c r="C53" s="65">
        <v>0</v>
      </c>
      <c r="D53" s="65">
        <v>12886.78</v>
      </c>
    </row>
    <row r="54" spans="1:4" ht="15.75" x14ac:dyDescent="0.25">
      <c r="A54" s="59" t="s">
        <v>184</v>
      </c>
      <c r="B54" s="64" t="s">
        <v>86</v>
      </c>
      <c r="C54" s="65">
        <v>0</v>
      </c>
      <c r="D54" s="65">
        <v>7745.52</v>
      </c>
    </row>
    <row r="55" spans="1:4" ht="15.75" x14ac:dyDescent="0.25">
      <c r="A55" s="59" t="s">
        <v>183</v>
      </c>
      <c r="B55" s="62" t="s">
        <v>131</v>
      </c>
      <c r="C55" s="63">
        <v>6490</v>
      </c>
      <c r="D55" s="63">
        <v>0</v>
      </c>
    </row>
    <row r="56" spans="1:4" ht="15.75" x14ac:dyDescent="0.25">
      <c r="A56" s="59" t="s">
        <v>184</v>
      </c>
      <c r="B56" s="64" t="s">
        <v>95</v>
      </c>
      <c r="C56" s="65">
        <v>6490</v>
      </c>
      <c r="D56" s="65">
        <v>0</v>
      </c>
    </row>
    <row r="57" spans="1:4" ht="15.75" x14ac:dyDescent="0.25">
      <c r="A57" s="59" t="s">
        <v>183</v>
      </c>
      <c r="B57" s="62" t="s">
        <v>130</v>
      </c>
      <c r="C57" s="63">
        <v>0</v>
      </c>
      <c r="D57" s="63">
        <v>37052</v>
      </c>
    </row>
    <row r="58" spans="1:4" ht="15.75" x14ac:dyDescent="0.25">
      <c r="A58" s="59" t="s">
        <v>184</v>
      </c>
      <c r="B58" s="64" t="s">
        <v>87</v>
      </c>
      <c r="C58" s="65">
        <v>0</v>
      </c>
      <c r="D58" s="65">
        <v>37052</v>
      </c>
    </row>
    <row r="59" spans="1:4" ht="15.75" x14ac:dyDescent="0.25">
      <c r="A59" s="59" t="s">
        <v>183</v>
      </c>
      <c r="B59" s="62" t="s">
        <v>118</v>
      </c>
      <c r="C59" s="63">
        <v>4000000</v>
      </c>
      <c r="D59" s="63">
        <v>0</v>
      </c>
    </row>
    <row r="60" spans="1:4" ht="15.75" x14ac:dyDescent="0.25">
      <c r="A60" s="59" t="s">
        <v>184</v>
      </c>
      <c r="B60" s="64" t="s">
        <v>160</v>
      </c>
      <c r="C60" s="65">
        <v>4000000</v>
      </c>
      <c r="D60" s="65">
        <v>0</v>
      </c>
    </row>
    <row r="61" spans="1:4" ht="15.75" x14ac:dyDescent="0.25">
      <c r="A61" s="59" t="s">
        <v>183</v>
      </c>
      <c r="B61" s="62" t="s">
        <v>129</v>
      </c>
      <c r="C61" s="63">
        <v>367079.4</v>
      </c>
      <c r="D61" s="63">
        <v>1206401.3500000001</v>
      </c>
    </row>
    <row r="62" spans="1:4" ht="15.75" x14ac:dyDescent="0.25">
      <c r="A62" s="59" t="s">
        <v>184</v>
      </c>
      <c r="B62" s="64" t="s">
        <v>150</v>
      </c>
      <c r="C62" s="65">
        <v>95762</v>
      </c>
      <c r="D62" s="65">
        <v>119775</v>
      </c>
    </row>
    <row r="63" spans="1:4" ht="15.75" x14ac:dyDescent="0.25">
      <c r="A63" s="59" t="s">
        <v>184</v>
      </c>
      <c r="B63" s="64" t="s">
        <v>71</v>
      </c>
      <c r="C63" s="65">
        <v>0</v>
      </c>
      <c r="D63" s="65">
        <v>695146.26</v>
      </c>
    </row>
    <row r="64" spans="1:4" ht="15.75" x14ac:dyDescent="0.25">
      <c r="A64" s="59" t="s">
        <v>184</v>
      </c>
      <c r="B64" s="64" t="s">
        <v>89</v>
      </c>
      <c r="C64" s="65">
        <v>629.99</v>
      </c>
      <c r="D64" s="65">
        <v>18409.98</v>
      </c>
    </row>
    <row r="65" spans="1:4" ht="15.75" x14ac:dyDescent="0.25">
      <c r="A65" s="59" t="s">
        <v>184</v>
      </c>
      <c r="B65" s="64" t="s">
        <v>90</v>
      </c>
      <c r="C65" s="65">
        <v>111665.76</v>
      </c>
      <c r="D65" s="65">
        <v>122214.96</v>
      </c>
    </row>
    <row r="66" spans="1:4" ht="15.75" x14ac:dyDescent="0.25">
      <c r="A66" s="59" t="s">
        <v>184</v>
      </c>
      <c r="B66" s="64" t="s">
        <v>91</v>
      </c>
      <c r="C66" s="65">
        <v>159021.65</v>
      </c>
      <c r="D66" s="65">
        <v>249527.65</v>
      </c>
    </row>
    <row r="67" spans="1:4" ht="15.75" x14ac:dyDescent="0.25">
      <c r="A67" s="59" t="s">
        <v>184</v>
      </c>
      <c r="B67" s="64" t="s">
        <v>92</v>
      </c>
      <c r="C67" s="65">
        <v>0</v>
      </c>
      <c r="D67" s="65">
        <v>1327.5</v>
      </c>
    </row>
    <row r="68" spans="1:4" ht="15.75" x14ac:dyDescent="0.25">
      <c r="A68" s="59" t="s">
        <v>182</v>
      </c>
      <c r="B68" s="62" t="s">
        <v>68</v>
      </c>
      <c r="C68" s="63">
        <v>430829.92</v>
      </c>
      <c r="D68" s="63">
        <v>480617.47</v>
      </c>
    </row>
    <row r="69" spans="1:4" ht="15.75" x14ac:dyDescent="0.25">
      <c r="A69" s="59" t="s">
        <v>183</v>
      </c>
      <c r="B69" s="62" t="s">
        <v>133</v>
      </c>
      <c r="C69" s="63">
        <v>430829.92</v>
      </c>
      <c r="D69" s="63">
        <v>80990.720000000001</v>
      </c>
    </row>
    <row r="70" spans="1:4" ht="15.75" x14ac:dyDescent="0.25">
      <c r="A70" s="59" t="s">
        <v>184</v>
      </c>
      <c r="B70" s="64" t="s">
        <v>151</v>
      </c>
      <c r="C70" s="65">
        <v>0</v>
      </c>
      <c r="D70" s="65">
        <v>9792.82</v>
      </c>
    </row>
    <row r="71" spans="1:4" ht="15.75" x14ac:dyDescent="0.25">
      <c r="A71" s="59" t="s">
        <v>184</v>
      </c>
      <c r="B71" s="64" t="s">
        <v>152</v>
      </c>
      <c r="C71" s="65">
        <v>374500.02</v>
      </c>
      <c r="D71" s="65">
        <v>14868</v>
      </c>
    </row>
    <row r="72" spans="1:4" ht="15.75" x14ac:dyDescent="0.25">
      <c r="A72" s="59" t="s">
        <v>184</v>
      </c>
      <c r="B72" s="64" t="s">
        <v>109</v>
      </c>
      <c r="C72" s="65">
        <v>56329.9</v>
      </c>
      <c r="D72" s="65">
        <v>56329.9</v>
      </c>
    </row>
    <row r="73" spans="1:4" ht="15.75" x14ac:dyDescent="0.25">
      <c r="A73" s="59" t="s">
        <v>183</v>
      </c>
      <c r="B73" s="62" t="s">
        <v>128</v>
      </c>
      <c r="C73" s="63">
        <v>0</v>
      </c>
      <c r="D73" s="63">
        <v>4696.3999999999996</v>
      </c>
    </row>
    <row r="74" spans="1:4" ht="15.75" x14ac:dyDescent="0.25">
      <c r="A74" s="59" t="s">
        <v>184</v>
      </c>
      <c r="B74" s="64" t="s">
        <v>153</v>
      </c>
      <c r="C74" s="65">
        <v>0</v>
      </c>
      <c r="D74" s="65">
        <v>4696.3999999999996</v>
      </c>
    </row>
    <row r="75" spans="1:4" ht="15.75" x14ac:dyDescent="0.25">
      <c r="A75" s="59" t="s">
        <v>183</v>
      </c>
      <c r="B75" s="62" t="s">
        <v>154</v>
      </c>
      <c r="C75" s="63">
        <v>0</v>
      </c>
      <c r="D75" s="63">
        <v>204785.55</v>
      </c>
    </row>
    <row r="76" spans="1:4" ht="15.75" x14ac:dyDescent="0.25">
      <c r="A76" s="59" t="s">
        <v>184</v>
      </c>
      <c r="B76" s="64" t="s">
        <v>155</v>
      </c>
      <c r="C76" s="65">
        <v>0</v>
      </c>
      <c r="D76" s="65">
        <v>204785.55</v>
      </c>
    </row>
    <row r="77" spans="1:4" ht="15.75" x14ac:dyDescent="0.25">
      <c r="A77" s="59" t="s">
        <v>183</v>
      </c>
      <c r="B77" s="62" t="s">
        <v>156</v>
      </c>
      <c r="C77" s="63">
        <v>0</v>
      </c>
      <c r="D77" s="63">
        <v>190144.8</v>
      </c>
    </row>
    <row r="78" spans="1:4" ht="15.75" x14ac:dyDescent="0.25">
      <c r="A78" s="59" t="s">
        <v>184</v>
      </c>
      <c r="B78" s="64" t="s">
        <v>157</v>
      </c>
      <c r="C78" s="65">
        <v>0</v>
      </c>
      <c r="D78" s="65">
        <v>190144.8</v>
      </c>
    </row>
    <row r="79" spans="1:4" ht="15.75" x14ac:dyDescent="0.25">
      <c r="A79" s="59" t="s">
        <v>180</v>
      </c>
      <c r="B79" s="62" t="s">
        <v>22</v>
      </c>
      <c r="C79" s="63">
        <v>4395919.29</v>
      </c>
      <c r="D79" s="63">
        <v>4273081.9000000004</v>
      </c>
    </row>
    <row r="80" spans="1:4" ht="15.75" x14ac:dyDescent="0.25">
      <c r="A80" s="59" t="s">
        <v>181</v>
      </c>
      <c r="B80" s="62" t="s">
        <v>23</v>
      </c>
      <c r="C80" s="63">
        <v>3172963.44</v>
      </c>
      <c r="D80" s="63">
        <v>2819325.15</v>
      </c>
    </row>
    <row r="81" spans="1:4" ht="15.75" x14ac:dyDescent="0.25">
      <c r="A81" s="59" t="s">
        <v>182</v>
      </c>
      <c r="B81" s="62" t="s">
        <v>7</v>
      </c>
      <c r="C81" s="63">
        <v>2166088.2400000002</v>
      </c>
      <c r="D81" s="63">
        <v>2166088.2400000002</v>
      </c>
    </row>
    <row r="82" spans="1:4" ht="15.75" x14ac:dyDescent="0.25">
      <c r="A82" s="59" t="s">
        <v>183</v>
      </c>
      <c r="B82" s="62" t="s">
        <v>125</v>
      </c>
      <c r="C82" s="63">
        <v>1879507.74</v>
      </c>
      <c r="D82" s="63">
        <v>1879507.74</v>
      </c>
    </row>
    <row r="83" spans="1:4" ht="15.75" x14ac:dyDescent="0.25">
      <c r="A83" s="59" t="s">
        <v>184</v>
      </c>
      <c r="B83" s="64" t="s">
        <v>8</v>
      </c>
      <c r="C83" s="65">
        <v>1167507.74</v>
      </c>
      <c r="D83" s="65">
        <v>1167507.74</v>
      </c>
    </row>
    <row r="84" spans="1:4" ht="15.75" x14ac:dyDescent="0.25">
      <c r="A84" s="59" t="s">
        <v>184</v>
      </c>
      <c r="B84" s="64" t="s">
        <v>9</v>
      </c>
      <c r="C84" s="65">
        <v>0</v>
      </c>
      <c r="D84" s="65">
        <v>0</v>
      </c>
    </row>
    <row r="85" spans="1:4" ht="15.75" x14ac:dyDescent="0.25">
      <c r="A85" s="59" t="s">
        <v>184</v>
      </c>
      <c r="B85" s="64" t="s">
        <v>10</v>
      </c>
      <c r="C85" s="65">
        <v>712000</v>
      </c>
      <c r="D85" s="65">
        <v>712000</v>
      </c>
    </row>
    <row r="86" spans="1:4" ht="15.75" x14ac:dyDescent="0.25">
      <c r="A86" s="59" t="s">
        <v>183</v>
      </c>
      <c r="B86" s="62" t="s">
        <v>124</v>
      </c>
      <c r="C86" s="63">
        <v>286580.5</v>
      </c>
      <c r="D86" s="63">
        <v>286580.5</v>
      </c>
    </row>
    <row r="87" spans="1:4" ht="15.75" x14ac:dyDescent="0.25">
      <c r="A87" s="59" t="s">
        <v>184</v>
      </c>
      <c r="B87" s="64" t="s">
        <v>14</v>
      </c>
      <c r="C87" s="65">
        <v>133257.13</v>
      </c>
      <c r="D87" s="65">
        <v>133257.13</v>
      </c>
    </row>
    <row r="88" spans="1:4" ht="15.75" x14ac:dyDescent="0.25">
      <c r="A88" s="59" t="s">
        <v>184</v>
      </c>
      <c r="B88" s="64" t="s">
        <v>15</v>
      </c>
      <c r="C88" s="65">
        <v>133445.04999999999</v>
      </c>
      <c r="D88" s="65">
        <v>133445.04999999999</v>
      </c>
    </row>
    <row r="89" spans="1:4" ht="15.75" x14ac:dyDescent="0.25">
      <c r="A89" s="59" t="s">
        <v>184</v>
      </c>
      <c r="B89" s="64" t="s">
        <v>16</v>
      </c>
      <c r="C89" s="65">
        <v>19878.32</v>
      </c>
      <c r="D89" s="65">
        <v>19878.32</v>
      </c>
    </row>
    <row r="90" spans="1:4" ht="15.75" x14ac:dyDescent="0.25">
      <c r="A90" s="59" t="s">
        <v>182</v>
      </c>
      <c r="B90" s="62" t="s">
        <v>17</v>
      </c>
      <c r="C90" s="63">
        <v>0</v>
      </c>
      <c r="D90" s="63">
        <v>450573.1</v>
      </c>
    </row>
    <row r="91" spans="1:4" ht="15.75" x14ac:dyDescent="0.25">
      <c r="A91" s="59" t="s">
        <v>183</v>
      </c>
      <c r="B91" s="62" t="s">
        <v>123</v>
      </c>
      <c r="C91" s="63">
        <v>0</v>
      </c>
      <c r="D91" s="63">
        <v>353600</v>
      </c>
    </row>
    <row r="92" spans="1:4" ht="15.75" x14ac:dyDescent="0.25">
      <c r="A92" s="59" t="s">
        <v>184</v>
      </c>
      <c r="B92" s="64" t="s">
        <v>67</v>
      </c>
      <c r="C92" s="65">
        <v>0</v>
      </c>
      <c r="D92" s="65">
        <v>353600</v>
      </c>
    </row>
    <row r="93" spans="1:4" ht="15.75" x14ac:dyDescent="0.25">
      <c r="A93" s="59" t="s">
        <v>183</v>
      </c>
      <c r="B93" s="62" t="s">
        <v>132</v>
      </c>
      <c r="C93" s="63">
        <v>0</v>
      </c>
      <c r="D93" s="63">
        <v>96973.1</v>
      </c>
    </row>
    <row r="94" spans="1:4" ht="15.75" x14ac:dyDescent="0.25">
      <c r="A94" s="59" t="s">
        <v>184</v>
      </c>
      <c r="B94" s="64" t="s">
        <v>85</v>
      </c>
      <c r="C94" s="65">
        <v>0</v>
      </c>
      <c r="D94" s="65">
        <v>96973.1</v>
      </c>
    </row>
    <row r="95" spans="1:4" ht="15.75" x14ac:dyDescent="0.25">
      <c r="A95" s="59" t="s">
        <v>182</v>
      </c>
      <c r="B95" s="62" t="s">
        <v>70</v>
      </c>
      <c r="C95" s="63">
        <v>124235.2</v>
      </c>
      <c r="D95" s="63">
        <v>179744.4</v>
      </c>
    </row>
    <row r="96" spans="1:4" ht="15.75" x14ac:dyDescent="0.25">
      <c r="A96" s="59" t="s">
        <v>183</v>
      </c>
      <c r="B96" s="62" t="s">
        <v>134</v>
      </c>
      <c r="C96" s="63">
        <v>24235.200000000001</v>
      </c>
      <c r="D96" s="63">
        <v>0</v>
      </c>
    </row>
    <row r="97" spans="1:4" ht="15.75" x14ac:dyDescent="0.25">
      <c r="A97" s="59" t="s">
        <v>184</v>
      </c>
      <c r="B97" s="64" t="s">
        <v>86</v>
      </c>
      <c r="C97" s="65">
        <v>24235.200000000001</v>
      </c>
      <c r="D97" s="65">
        <v>0</v>
      </c>
    </row>
    <row r="98" spans="1:4" ht="15.75" x14ac:dyDescent="0.25">
      <c r="A98" s="59" t="s">
        <v>184</v>
      </c>
      <c r="B98" s="64" t="s">
        <v>186</v>
      </c>
      <c r="C98" s="65">
        <v>0</v>
      </c>
      <c r="D98" s="65">
        <v>0</v>
      </c>
    </row>
    <row r="99" spans="1:4" ht="15.75" x14ac:dyDescent="0.25">
      <c r="A99" s="59" t="s">
        <v>183</v>
      </c>
      <c r="B99" s="62" t="s">
        <v>118</v>
      </c>
      <c r="C99" s="63">
        <v>0</v>
      </c>
      <c r="D99" s="63">
        <v>79744.399999999994</v>
      </c>
    </row>
    <row r="100" spans="1:4" ht="15.75" x14ac:dyDescent="0.25">
      <c r="A100" s="59" t="s">
        <v>184</v>
      </c>
      <c r="B100" s="64" t="s">
        <v>88</v>
      </c>
      <c r="C100" s="65">
        <v>0</v>
      </c>
      <c r="D100" s="65">
        <v>79744.399999999994</v>
      </c>
    </row>
    <row r="101" spans="1:4" ht="15.75" x14ac:dyDescent="0.25">
      <c r="A101" s="59" t="s">
        <v>183</v>
      </c>
      <c r="B101" s="62" t="s">
        <v>129</v>
      </c>
      <c r="C101" s="63">
        <v>100000</v>
      </c>
      <c r="D101" s="63">
        <v>100000</v>
      </c>
    </row>
    <row r="102" spans="1:4" ht="15.75" x14ac:dyDescent="0.25">
      <c r="A102" s="59" t="s">
        <v>184</v>
      </c>
      <c r="B102" s="64" t="s">
        <v>150</v>
      </c>
      <c r="C102" s="65">
        <v>100000</v>
      </c>
      <c r="D102" s="65">
        <v>100000</v>
      </c>
    </row>
    <row r="103" spans="1:4" ht="15.75" x14ac:dyDescent="0.25">
      <c r="A103" s="59" t="s">
        <v>182</v>
      </c>
      <c r="B103" s="62" t="s">
        <v>68</v>
      </c>
      <c r="C103" s="63">
        <v>882640</v>
      </c>
      <c r="D103" s="63">
        <v>22919.41</v>
      </c>
    </row>
    <row r="104" spans="1:4" ht="15.75" x14ac:dyDescent="0.25">
      <c r="A104" s="59" t="s">
        <v>183</v>
      </c>
      <c r="B104" s="62" t="s">
        <v>133</v>
      </c>
      <c r="C104" s="63">
        <v>21240</v>
      </c>
      <c r="D104" s="63">
        <v>0</v>
      </c>
    </row>
    <row r="105" spans="1:4" ht="15.75" x14ac:dyDescent="0.25">
      <c r="A105" s="59" t="s">
        <v>184</v>
      </c>
      <c r="B105" s="64" t="s">
        <v>151</v>
      </c>
      <c r="C105" s="65">
        <v>21240</v>
      </c>
      <c r="D105" s="65">
        <v>0</v>
      </c>
    </row>
    <row r="106" spans="1:4" ht="15.75" x14ac:dyDescent="0.25">
      <c r="A106" s="59" t="s">
        <v>183</v>
      </c>
      <c r="B106" s="62" t="s">
        <v>158</v>
      </c>
      <c r="C106" s="63">
        <v>861400</v>
      </c>
      <c r="D106" s="63">
        <v>22919.41</v>
      </c>
    </row>
    <row r="107" spans="1:4" ht="15.75" x14ac:dyDescent="0.25">
      <c r="A107" s="59" t="s">
        <v>184</v>
      </c>
      <c r="B107" s="64" t="s">
        <v>159</v>
      </c>
      <c r="C107" s="65">
        <v>861400</v>
      </c>
      <c r="D107" s="65">
        <v>22919.41</v>
      </c>
    </row>
    <row r="108" spans="1:4" ht="15.75" x14ac:dyDescent="0.25">
      <c r="A108" s="59" t="s">
        <v>181</v>
      </c>
      <c r="B108" s="62" t="s">
        <v>24</v>
      </c>
      <c r="C108" s="63">
        <v>1222955.8500000001</v>
      </c>
      <c r="D108" s="63">
        <v>1453756.75</v>
      </c>
    </row>
    <row r="109" spans="1:4" ht="15.75" x14ac:dyDescent="0.25">
      <c r="A109" s="59" t="s">
        <v>182</v>
      </c>
      <c r="B109" s="62" t="s">
        <v>7</v>
      </c>
      <c r="C109" s="63">
        <v>1103480.8500000001</v>
      </c>
      <c r="D109" s="63">
        <v>1103480.8500000001</v>
      </c>
    </row>
    <row r="110" spans="1:4" ht="15.75" x14ac:dyDescent="0.25">
      <c r="A110" s="59" t="s">
        <v>183</v>
      </c>
      <c r="B110" s="62" t="s">
        <v>125</v>
      </c>
      <c r="C110" s="63">
        <v>957120.74</v>
      </c>
      <c r="D110" s="63">
        <v>957120.74</v>
      </c>
    </row>
    <row r="111" spans="1:4" ht="15.75" x14ac:dyDescent="0.25">
      <c r="A111" s="59" t="s">
        <v>184</v>
      </c>
      <c r="B111" s="64" t="s">
        <v>8</v>
      </c>
      <c r="C111" s="65">
        <v>525120.74</v>
      </c>
      <c r="D111" s="65">
        <v>525120.74</v>
      </c>
    </row>
    <row r="112" spans="1:4" ht="15.75" x14ac:dyDescent="0.25">
      <c r="A112" s="59" t="s">
        <v>184</v>
      </c>
      <c r="B112" s="64" t="s">
        <v>10</v>
      </c>
      <c r="C112" s="65">
        <v>432000</v>
      </c>
      <c r="D112" s="65">
        <v>432000</v>
      </c>
    </row>
    <row r="113" spans="1:4" ht="15.75" x14ac:dyDescent="0.25">
      <c r="A113" s="59" t="s">
        <v>183</v>
      </c>
      <c r="B113" s="62" t="s">
        <v>124</v>
      </c>
      <c r="C113" s="63">
        <v>146360.10999999999</v>
      </c>
      <c r="D113" s="63">
        <v>146360.10999999999</v>
      </c>
    </row>
    <row r="114" spans="1:4" ht="15.75" x14ac:dyDescent="0.25">
      <c r="A114" s="59" t="s">
        <v>184</v>
      </c>
      <c r="B114" s="64" t="s">
        <v>14</v>
      </c>
      <c r="C114" s="65">
        <v>67859.86</v>
      </c>
      <c r="D114" s="65">
        <v>67859.86</v>
      </c>
    </row>
    <row r="115" spans="1:4" ht="15.75" x14ac:dyDescent="0.25">
      <c r="A115" s="59" t="s">
        <v>184</v>
      </c>
      <c r="B115" s="64" t="s">
        <v>15</v>
      </c>
      <c r="C115" s="65">
        <v>67955.570000000007</v>
      </c>
      <c r="D115" s="65">
        <v>67955.570000000007</v>
      </c>
    </row>
    <row r="116" spans="1:4" ht="15.75" x14ac:dyDescent="0.25">
      <c r="A116" s="59" t="s">
        <v>184</v>
      </c>
      <c r="B116" s="64" t="s">
        <v>16</v>
      </c>
      <c r="C116" s="65">
        <v>10544.68</v>
      </c>
      <c r="D116" s="65">
        <v>10544.68</v>
      </c>
    </row>
    <row r="117" spans="1:4" ht="15.75" x14ac:dyDescent="0.25">
      <c r="A117" s="59" t="s">
        <v>182</v>
      </c>
      <c r="B117" s="62" t="s">
        <v>17</v>
      </c>
      <c r="C117" s="63">
        <v>0</v>
      </c>
      <c r="D117" s="63">
        <v>350275.9</v>
      </c>
    </row>
    <row r="118" spans="1:4" ht="15.75" x14ac:dyDescent="0.25">
      <c r="A118" s="59" t="s">
        <v>183</v>
      </c>
      <c r="B118" s="62" t="s">
        <v>123</v>
      </c>
      <c r="C118" s="63">
        <v>0</v>
      </c>
      <c r="D118" s="63">
        <v>260750</v>
      </c>
    </row>
    <row r="119" spans="1:4" ht="15.75" x14ac:dyDescent="0.25">
      <c r="A119" s="59" t="s">
        <v>184</v>
      </c>
      <c r="B119" s="64" t="s">
        <v>67</v>
      </c>
      <c r="C119" s="65">
        <v>0</v>
      </c>
      <c r="D119" s="65">
        <v>260750</v>
      </c>
    </row>
    <row r="120" spans="1:4" ht="15.75" x14ac:dyDescent="0.25">
      <c r="A120" s="59" t="s">
        <v>183</v>
      </c>
      <c r="B120" s="62" t="s">
        <v>132</v>
      </c>
      <c r="C120" s="63">
        <v>0</v>
      </c>
      <c r="D120" s="63">
        <v>89525.9</v>
      </c>
    </row>
    <row r="121" spans="1:4" ht="15.75" x14ac:dyDescent="0.25">
      <c r="A121" s="59" t="s">
        <v>184</v>
      </c>
      <c r="B121" s="64" t="s">
        <v>85</v>
      </c>
      <c r="C121" s="65">
        <v>0</v>
      </c>
      <c r="D121" s="65">
        <v>89525.9</v>
      </c>
    </row>
    <row r="122" spans="1:4" ht="15.75" x14ac:dyDescent="0.25">
      <c r="A122" s="59" t="s">
        <v>182</v>
      </c>
      <c r="B122" s="62" t="s">
        <v>70</v>
      </c>
      <c r="C122" s="63">
        <v>119475</v>
      </c>
      <c r="D122" s="63">
        <v>0</v>
      </c>
    </row>
    <row r="123" spans="1:4" ht="15.75" x14ac:dyDescent="0.25">
      <c r="A123" s="59" t="s">
        <v>183</v>
      </c>
      <c r="B123" s="62" t="s">
        <v>129</v>
      </c>
      <c r="C123" s="63">
        <v>119475</v>
      </c>
      <c r="D123" s="63">
        <v>0</v>
      </c>
    </row>
    <row r="124" spans="1:4" ht="15.75" x14ac:dyDescent="0.25">
      <c r="A124" s="59" t="s">
        <v>184</v>
      </c>
      <c r="B124" s="64" t="s">
        <v>150</v>
      </c>
      <c r="C124" s="65">
        <v>119475</v>
      </c>
      <c r="D124" s="65">
        <v>0</v>
      </c>
    </row>
    <row r="125" spans="1:4" ht="15.75" x14ac:dyDescent="0.25">
      <c r="A125" s="59" t="s">
        <v>180</v>
      </c>
      <c r="B125" s="62" t="s">
        <v>25</v>
      </c>
      <c r="C125" s="63">
        <v>100030678.5</v>
      </c>
      <c r="D125" s="63">
        <v>85649254.739999995</v>
      </c>
    </row>
    <row r="126" spans="1:4" ht="15.75" x14ac:dyDescent="0.25">
      <c r="A126" s="59" t="s">
        <v>181</v>
      </c>
      <c r="B126" s="62" t="s">
        <v>26</v>
      </c>
      <c r="C126" s="63">
        <v>77732914.040000007</v>
      </c>
      <c r="D126" s="63">
        <v>73484305.379999995</v>
      </c>
    </row>
    <row r="127" spans="1:4" ht="15.75" x14ac:dyDescent="0.25">
      <c r="A127" s="59" t="s">
        <v>182</v>
      </c>
      <c r="B127" s="62" t="s">
        <v>7</v>
      </c>
      <c r="C127" s="63">
        <v>69642649.530000001</v>
      </c>
      <c r="D127" s="63">
        <v>69642649.530000001</v>
      </c>
    </row>
    <row r="128" spans="1:4" ht="15.75" x14ac:dyDescent="0.25">
      <c r="A128" s="59" t="s">
        <v>183</v>
      </c>
      <c r="B128" s="62" t="s">
        <v>125</v>
      </c>
      <c r="C128" s="63">
        <v>60383443.43</v>
      </c>
      <c r="D128" s="63">
        <v>60383443.43</v>
      </c>
    </row>
    <row r="129" spans="1:4" ht="15.75" x14ac:dyDescent="0.25">
      <c r="A129" s="59" t="s">
        <v>184</v>
      </c>
      <c r="B129" s="64" t="s">
        <v>8</v>
      </c>
      <c r="C129" s="65">
        <v>52925464.299999997</v>
      </c>
      <c r="D129" s="65">
        <v>52925464.299999997</v>
      </c>
    </row>
    <row r="130" spans="1:4" ht="15.75" x14ac:dyDescent="0.25">
      <c r="A130" s="59" t="s">
        <v>184</v>
      </c>
      <c r="B130" s="64" t="s">
        <v>10</v>
      </c>
      <c r="C130" s="65">
        <v>6711000</v>
      </c>
      <c r="D130" s="65">
        <v>6711000</v>
      </c>
    </row>
    <row r="131" spans="1:4" ht="15.75" x14ac:dyDescent="0.25">
      <c r="A131" s="59" t="s">
        <v>184</v>
      </c>
      <c r="B131" s="64" t="s">
        <v>12</v>
      </c>
      <c r="C131" s="65">
        <v>746979.13</v>
      </c>
      <c r="D131" s="65">
        <v>746979.13</v>
      </c>
    </row>
    <row r="132" spans="1:4" ht="15.75" x14ac:dyDescent="0.25">
      <c r="A132" s="59" t="s">
        <v>183</v>
      </c>
      <c r="B132" s="62" t="s">
        <v>124</v>
      </c>
      <c r="C132" s="63">
        <v>9259206.0999999996</v>
      </c>
      <c r="D132" s="63">
        <v>9259206.0999999996</v>
      </c>
    </row>
    <row r="133" spans="1:4" ht="15.75" x14ac:dyDescent="0.25">
      <c r="A133" s="59" t="s">
        <v>184</v>
      </c>
      <c r="B133" s="64" t="s">
        <v>14</v>
      </c>
      <c r="C133" s="65">
        <v>4281186.28</v>
      </c>
      <c r="D133" s="65">
        <v>4281186.28</v>
      </c>
    </row>
    <row r="134" spans="1:4" ht="15.75" x14ac:dyDescent="0.25">
      <c r="A134" s="59" t="s">
        <v>184</v>
      </c>
      <c r="B134" s="64" t="s">
        <v>15</v>
      </c>
      <c r="C134" s="65">
        <v>4287224.57</v>
      </c>
      <c r="D134" s="65">
        <v>4287224.57</v>
      </c>
    </row>
    <row r="135" spans="1:4" ht="15.75" x14ac:dyDescent="0.25">
      <c r="A135" s="59" t="s">
        <v>184</v>
      </c>
      <c r="B135" s="64" t="s">
        <v>16</v>
      </c>
      <c r="C135" s="65">
        <v>690795.25</v>
      </c>
      <c r="D135" s="65">
        <v>690795.25</v>
      </c>
    </row>
    <row r="136" spans="1:4" ht="15.75" x14ac:dyDescent="0.25">
      <c r="A136" s="59" t="s">
        <v>182</v>
      </c>
      <c r="B136" s="62" t="s">
        <v>17</v>
      </c>
      <c r="C136" s="63">
        <v>4203442.4800000004</v>
      </c>
      <c r="D136" s="63">
        <v>78649.2</v>
      </c>
    </row>
    <row r="137" spans="1:4" ht="15.75" x14ac:dyDescent="0.25">
      <c r="A137" s="59" t="s">
        <v>183</v>
      </c>
      <c r="B137" s="62" t="s">
        <v>121</v>
      </c>
      <c r="C137" s="63">
        <v>0</v>
      </c>
      <c r="D137" s="63">
        <v>28249.200000000001</v>
      </c>
    </row>
    <row r="138" spans="1:4" ht="15.75" x14ac:dyDescent="0.25">
      <c r="A138" s="59" t="s">
        <v>184</v>
      </c>
      <c r="B138" s="64" t="s">
        <v>81</v>
      </c>
      <c r="C138" s="65">
        <v>0</v>
      </c>
      <c r="D138" s="65">
        <v>28249.200000000001</v>
      </c>
    </row>
    <row r="139" spans="1:4" ht="15.75" x14ac:dyDescent="0.25">
      <c r="A139" s="59" t="s">
        <v>183</v>
      </c>
      <c r="B139" s="62" t="s">
        <v>123</v>
      </c>
      <c r="C139" s="63">
        <v>50400</v>
      </c>
      <c r="D139" s="63">
        <v>50400</v>
      </c>
    </row>
    <row r="140" spans="1:4" ht="15.75" x14ac:dyDescent="0.25">
      <c r="A140" s="59" t="s">
        <v>184</v>
      </c>
      <c r="B140" s="64" t="s">
        <v>67</v>
      </c>
      <c r="C140" s="65">
        <v>50400</v>
      </c>
      <c r="D140" s="65">
        <v>50400</v>
      </c>
    </row>
    <row r="141" spans="1:4" ht="15.75" x14ac:dyDescent="0.25">
      <c r="A141" s="59" t="s">
        <v>183</v>
      </c>
      <c r="B141" s="62" t="s">
        <v>137</v>
      </c>
      <c r="C141" s="63">
        <v>35000</v>
      </c>
      <c r="D141" s="63">
        <v>0</v>
      </c>
    </row>
    <row r="142" spans="1:4" ht="15.75" x14ac:dyDescent="0.25">
      <c r="A142" s="59" t="s">
        <v>184</v>
      </c>
      <c r="B142" s="64" t="s">
        <v>83</v>
      </c>
      <c r="C142" s="65">
        <v>35000</v>
      </c>
      <c r="D142" s="65">
        <v>0</v>
      </c>
    </row>
    <row r="143" spans="1:4" ht="15.75" x14ac:dyDescent="0.25">
      <c r="A143" s="59" t="s">
        <v>183</v>
      </c>
      <c r="B143" s="62" t="s">
        <v>136</v>
      </c>
      <c r="C143" s="63">
        <v>4000000</v>
      </c>
      <c r="D143" s="63">
        <v>0</v>
      </c>
    </row>
    <row r="144" spans="1:4" ht="15.75" x14ac:dyDescent="0.25">
      <c r="A144" s="59" t="s">
        <v>184</v>
      </c>
      <c r="B144" s="64" t="s">
        <v>185</v>
      </c>
      <c r="C144" s="65">
        <v>4000000</v>
      </c>
      <c r="D144" s="65">
        <v>0</v>
      </c>
    </row>
    <row r="145" spans="1:4" ht="15.75" x14ac:dyDescent="0.25">
      <c r="A145" s="59" t="s">
        <v>183</v>
      </c>
      <c r="B145" s="62" t="s">
        <v>126</v>
      </c>
      <c r="C145" s="63">
        <v>118042.48</v>
      </c>
      <c r="D145" s="63">
        <v>0</v>
      </c>
    </row>
    <row r="146" spans="1:4" ht="15.75" x14ac:dyDescent="0.25">
      <c r="A146" s="59" t="s">
        <v>184</v>
      </c>
      <c r="B146" s="64" t="s">
        <v>187</v>
      </c>
      <c r="C146" s="65">
        <v>118042.48</v>
      </c>
      <c r="D146" s="65">
        <v>0</v>
      </c>
    </row>
    <row r="147" spans="1:4" ht="15.75" x14ac:dyDescent="0.25">
      <c r="A147" s="59" t="s">
        <v>182</v>
      </c>
      <c r="B147" s="62" t="s">
        <v>70</v>
      </c>
      <c r="C147" s="63">
        <v>1841311</v>
      </c>
      <c r="D147" s="63">
        <v>2147748.69</v>
      </c>
    </row>
    <row r="148" spans="1:4" ht="15.75" x14ac:dyDescent="0.25">
      <c r="A148" s="59" t="s">
        <v>183</v>
      </c>
      <c r="B148" s="62" t="s">
        <v>131</v>
      </c>
      <c r="C148" s="63">
        <v>0</v>
      </c>
      <c r="D148" s="63">
        <v>309200.78999999998</v>
      </c>
    </row>
    <row r="149" spans="1:4" ht="15.75" x14ac:dyDescent="0.25">
      <c r="A149" s="59" t="s">
        <v>184</v>
      </c>
      <c r="B149" s="64" t="s">
        <v>108</v>
      </c>
      <c r="C149" s="65">
        <v>0</v>
      </c>
      <c r="D149" s="65">
        <v>309200.78999999998</v>
      </c>
    </row>
    <row r="150" spans="1:4" ht="15.75" x14ac:dyDescent="0.25">
      <c r="A150" s="59" t="s">
        <v>183</v>
      </c>
      <c r="B150" s="62" t="s">
        <v>130</v>
      </c>
      <c r="C150" s="63">
        <v>200718</v>
      </c>
      <c r="D150" s="63">
        <v>338547.9</v>
      </c>
    </row>
    <row r="151" spans="1:4" ht="15.75" x14ac:dyDescent="0.25">
      <c r="A151" s="59" t="s">
        <v>184</v>
      </c>
      <c r="B151" s="64" t="s">
        <v>96</v>
      </c>
      <c r="C151" s="65">
        <v>0</v>
      </c>
      <c r="D151" s="65">
        <v>284173.5</v>
      </c>
    </row>
    <row r="152" spans="1:4" ht="15.75" x14ac:dyDescent="0.25">
      <c r="A152" s="59" t="s">
        <v>184</v>
      </c>
      <c r="B152" s="64" t="s">
        <v>69</v>
      </c>
      <c r="C152" s="65">
        <v>200718</v>
      </c>
      <c r="D152" s="65">
        <v>54374.400000000001</v>
      </c>
    </row>
    <row r="153" spans="1:4" ht="15.75" x14ac:dyDescent="0.25">
      <c r="A153" s="59" t="s">
        <v>183</v>
      </c>
      <c r="B153" s="62" t="s">
        <v>118</v>
      </c>
      <c r="C153" s="63">
        <v>1500000</v>
      </c>
      <c r="D153" s="63">
        <v>1500000</v>
      </c>
    </row>
    <row r="154" spans="1:4" ht="15.75" x14ac:dyDescent="0.25">
      <c r="A154" s="59" t="s">
        <v>184</v>
      </c>
      <c r="B154" s="64" t="s">
        <v>160</v>
      </c>
      <c r="C154" s="65">
        <v>1500000</v>
      </c>
      <c r="D154" s="65">
        <v>1500000</v>
      </c>
    </row>
    <row r="155" spans="1:4" ht="15.75" x14ac:dyDescent="0.25">
      <c r="A155" s="59" t="s">
        <v>183</v>
      </c>
      <c r="B155" s="62" t="s">
        <v>129</v>
      </c>
      <c r="C155" s="63">
        <v>140593</v>
      </c>
      <c r="D155" s="63">
        <v>0</v>
      </c>
    </row>
    <row r="156" spans="1:4" ht="15.75" x14ac:dyDescent="0.25">
      <c r="A156" s="59" t="s">
        <v>184</v>
      </c>
      <c r="B156" s="64" t="s">
        <v>89</v>
      </c>
      <c r="C156" s="65">
        <v>140593</v>
      </c>
      <c r="D156" s="65">
        <v>0</v>
      </c>
    </row>
    <row r="157" spans="1:4" ht="15.75" x14ac:dyDescent="0.25">
      <c r="A157" s="59" t="s">
        <v>182</v>
      </c>
      <c r="B157" s="62" t="s">
        <v>68</v>
      </c>
      <c r="C157" s="63">
        <v>2045511.03</v>
      </c>
      <c r="D157" s="63">
        <v>1615257.96</v>
      </c>
    </row>
    <row r="158" spans="1:4" ht="15.75" x14ac:dyDescent="0.25">
      <c r="A158" s="59" t="s">
        <v>183</v>
      </c>
      <c r="B158" s="62" t="s">
        <v>133</v>
      </c>
      <c r="C158" s="63">
        <v>153329.89000000001</v>
      </c>
      <c r="D158" s="63">
        <v>153329.89000000001</v>
      </c>
    </row>
    <row r="159" spans="1:4" ht="15.75" x14ac:dyDescent="0.25">
      <c r="A159" s="59" t="s">
        <v>184</v>
      </c>
      <c r="B159" s="64" t="s">
        <v>151</v>
      </c>
      <c r="C159" s="65">
        <v>153329.89000000001</v>
      </c>
      <c r="D159" s="65">
        <v>153329.89000000001</v>
      </c>
    </row>
    <row r="160" spans="1:4" ht="15.75" x14ac:dyDescent="0.25">
      <c r="A160" s="59" t="s">
        <v>183</v>
      </c>
      <c r="B160" s="62" t="s">
        <v>158</v>
      </c>
      <c r="C160" s="63">
        <v>0</v>
      </c>
      <c r="D160" s="63">
        <v>93928.07</v>
      </c>
    </row>
    <row r="161" spans="1:4" ht="15.75" x14ac:dyDescent="0.25">
      <c r="A161" s="59" t="s">
        <v>184</v>
      </c>
      <c r="B161" s="64" t="s">
        <v>161</v>
      </c>
      <c r="C161" s="65">
        <v>0</v>
      </c>
      <c r="D161" s="65">
        <v>86728.17</v>
      </c>
    </row>
    <row r="162" spans="1:4" ht="15.75" x14ac:dyDescent="0.25">
      <c r="A162" s="59" t="s">
        <v>184</v>
      </c>
      <c r="B162" s="64" t="s">
        <v>162</v>
      </c>
      <c r="C162" s="65">
        <v>0</v>
      </c>
      <c r="D162" s="65">
        <v>7199.9</v>
      </c>
    </row>
    <row r="163" spans="1:4" ht="15.75" x14ac:dyDescent="0.25">
      <c r="A163" s="59" t="s">
        <v>183</v>
      </c>
      <c r="B163" s="62" t="s">
        <v>128</v>
      </c>
      <c r="C163" s="63">
        <v>1892181.14</v>
      </c>
      <c r="D163" s="63">
        <v>0</v>
      </c>
    </row>
    <row r="164" spans="1:4" ht="15.75" x14ac:dyDescent="0.25">
      <c r="A164" s="59" t="s">
        <v>184</v>
      </c>
      <c r="B164" s="64" t="s">
        <v>127</v>
      </c>
      <c r="C164" s="65">
        <v>0</v>
      </c>
      <c r="D164" s="65">
        <v>0</v>
      </c>
    </row>
    <row r="165" spans="1:4" ht="15.75" x14ac:dyDescent="0.25">
      <c r="A165" s="59" t="s">
        <v>184</v>
      </c>
      <c r="B165" s="64" t="s">
        <v>93</v>
      </c>
      <c r="C165" s="65">
        <v>1892181.14</v>
      </c>
      <c r="D165" s="65">
        <v>0</v>
      </c>
    </row>
    <row r="166" spans="1:4" ht="15.75" x14ac:dyDescent="0.25">
      <c r="A166" s="59" t="s">
        <v>183</v>
      </c>
      <c r="B166" s="62" t="s">
        <v>163</v>
      </c>
      <c r="C166" s="63">
        <v>0</v>
      </c>
      <c r="D166" s="63">
        <v>1368000</v>
      </c>
    </row>
    <row r="167" spans="1:4" ht="15.75" x14ac:dyDescent="0.25">
      <c r="A167" s="59" t="s">
        <v>184</v>
      </c>
      <c r="B167" s="64" t="s">
        <v>164</v>
      </c>
      <c r="C167" s="65">
        <v>0</v>
      </c>
      <c r="D167" s="65">
        <v>1368000</v>
      </c>
    </row>
    <row r="168" spans="1:4" ht="15.75" x14ac:dyDescent="0.25">
      <c r="A168" s="59" t="s">
        <v>181</v>
      </c>
      <c r="B168" s="62" t="s">
        <v>28</v>
      </c>
      <c r="C168" s="63">
        <v>4639401.5999999996</v>
      </c>
      <c r="D168" s="63">
        <v>2307394</v>
      </c>
    </row>
    <row r="169" spans="1:4" ht="15.75" x14ac:dyDescent="0.25">
      <c r="A169" s="59" t="s">
        <v>182</v>
      </c>
      <c r="B169" s="62" t="s">
        <v>7</v>
      </c>
      <c r="C169" s="63">
        <v>2244994</v>
      </c>
      <c r="D169" s="63">
        <v>2244994</v>
      </c>
    </row>
    <row r="170" spans="1:4" ht="15.75" x14ac:dyDescent="0.25">
      <c r="A170" s="59" t="s">
        <v>183</v>
      </c>
      <c r="B170" s="62" t="s">
        <v>125</v>
      </c>
      <c r="C170" s="63">
        <v>1946517.61</v>
      </c>
      <c r="D170" s="63">
        <v>1946517.61</v>
      </c>
    </row>
    <row r="171" spans="1:4" ht="15.75" x14ac:dyDescent="0.25">
      <c r="A171" s="59" t="s">
        <v>184</v>
      </c>
      <c r="B171" s="64" t="s">
        <v>8</v>
      </c>
      <c r="C171" s="65">
        <v>895751.19</v>
      </c>
      <c r="D171" s="65">
        <v>895751.19</v>
      </c>
    </row>
    <row r="172" spans="1:4" ht="15.75" x14ac:dyDescent="0.25">
      <c r="A172" s="59" t="s">
        <v>184</v>
      </c>
      <c r="B172" s="64" t="s">
        <v>10</v>
      </c>
      <c r="C172" s="65">
        <v>1050766.42</v>
      </c>
      <c r="D172" s="65">
        <v>1050766.42</v>
      </c>
    </row>
    <row r="173" spans="1:4" ht="15.75" x14ac:dyDescent="0.25">
      <c r="A173" s="59" t="s">
        <v>183</v>
      </c>
      <c r="B173" s="62" t="s">
        <v>124</v>
      </c>
      <c r="C173" s="63">
        <v>298476.39</v>
      </c>
      <c r="D173" s="63">
        <v>298476.39</v>
      </c>
    </row>
    <row r="174" spans="1:4" ht="15.75" x14ac:dyDescent="0.25">
      <c r="A174" s="59" t="s">
        <v>184</v>
      </c>
      <c r="B174" s="64" t="s">
        <v>14</v>
      </c>
      <c r="C174" s="65">
        <v>138008.1</v>
      </c>
      <c r="D174" s="65">
        <v>138008.1</v>
      </c>
    </row>
    <row r="175" spans="1:4" ht="15.75" x14ac:dyDescent="0.25">
      <c r="A175" s="59" t="s">
        <v>184</v>
      </c>
      <c r="B175" s="64" t="s">
        <v>15</v>
      </c>
      <c r="C175" s="65">
        <v>138202.76</v>
      </c>
      <c r="D175" s="65">
        <v>138202.76</v>
      </c>
    </row>
    <row r="176" spans="1:4" ht="15.75" x14ac:dyDescent="0.25">
      <c r="A176" s="59" t="s">
        <v>184</v>
      </c>
      <c r="B176" s="64" t="s">
        <v>16</v>
      </c>
      <c r="C176" s="65">
        <v>22265.53</v>
      </c>
      <c r="D176" s="65">
        <v>22265.53</v>
      </c>
    </row>
    <row r="177" spans="1:4" ht="15.75" x14ac:dyDescent="0.25">
      <c r="A177" s="59" t="s">
        <v>182</v>
      </c>
      <c r="B177" s="62" t="s">
        <v>17</v>
      </c>
      <c r="C177" s="63">
        <v>2031650</v>
      </c>
      <c r="D177" s="63">
        <v>62400</v>
      </c>
    </row>
    <row r="178" spans="1:4" ht="15.75" x14ac:dyDescent="0.25">
      <c r="A178" s="59" t="s">
        <v>183</v>
      </c>
      <c r="B178" s="62" t="s">
        <v>123</v>
      </c>
      <c r="C178" s="63">
        <v>31650</v>
      </c>
      <c r="D178" s="63">
        <v>62400</v>
      </c>
    </row>
    <row r="179" spans="1:4" ht="15.75" x14ac:dyDescent="0.25">
      <c r="A179" s="59" t="s">
        <v>184</v>
      </c>
      <c r="B179" s="64" t="s">
        <v>67</v>
      </c>
      <c r="C179" s="65">
        <v>31650</v>
      </c>
      <c r="D179" s="65">
        <v>62400</v>
      </c>
    </row>
    <row r="180" spans="1:4" ht="15.75" x14ac:dyDescent="0.25">
      <c r="A180" s="59" t="s">
        <v>183</v>
      </c>
      <c r="B180" s="62" t="s">
        <v>136</v>
      </c>
      <c r="C180" s="63">
        <v>2000000</v>
      </c>
      <c r="D180" s="63">
        <v>0</v>
      </c>
    </row>
    <row r="181" spans="1:4" ht="15.75" x14ac:dyDescent="0.25">
      <c r="A181" s="59" t="s">
        <v>184</v>
      </c>
      <c r="B181" s="64" t="s">
        <v>185</v>
      </c>
      <c r="C181" s="65">
        <v>2000000</v>
      </c>
      <c r="D181" s="65">
        <v>0</v>
      </c>
    </row>
    <row r="182" spans="1:4" ht="15.75" x14ac:dyDescent="0.25">
      <c r="A182" s="59" t="s">
        <v>182</v>
      </c>
      <c r="B182" s="62" t="s">
        <v>70</v>
      </c>
      <c r="C182" s="63">
        <v>362757.6</v>
      </c>
      <c r="D182" s="63">
        <v>0</v>
      </c>
    </row>
    <row r="183" spans="1:4" ht="15.75" x14ac:dyDescent="0.25">
      <c r="A183" s="59" t="s">
        <v>183</v>
      </c>
      <c r="B183" s="62" t="s">
        <v>134</v>
      </c>
      <c r="C183" s="63">
        <v>159384.6</v>
      </c>
      <c r="D183" s="63">
        <v>0</v>
      </c>
    </row>
    <row r="184" spans="1:4" ht="15.75" x14ac:dyDescent="0.25">
      <c r="A184" s="59" t="s">
        <v>184</v>
      </c>
      <c r="B184" s="64" t="s">
        <v>86</v>
      </c>
      <c r="C184" s="65">
        <v>159384.6</v>
      </c>
      <c r="D184" s="65">
        <v>0</v>
      </c>
    </row>
    <row r="185" spans="1:4" ht="15.75" x14ac:dyDescent="0.25">
      <c r="A185" s="59" t="s">
        <v>183</v>
      </c>
      <c r="B185" s="62" t="s">
        <v>129</v>
      </c>
      <c r="C185" s="63">
        <v>203373</v>
      </c>
      <c r="D185" s="63">
        <v>0</v>
      </c>
    </row>
    <row r="186" spans="1:4" ht="15.75" x14ac:dyDescent="0.25">
      <c r="A186" s="59" t="s">
        <v>184</v>
      </c>
      <c r="B186" s="64" t="s">
        <v>71</v>
      </c>
      <c r="C186" s="65">
        <v>203373</v>
      </c>
      <c r="D186" s="65">
        <v>0</v>
      </c>
    </row>
    <row r="187" spans="1:4" ht="15.75" x14ac:dyDescent="0.25">
      <c r="A187" s="59" t="s">
        <v>181</v>
      </c>
      <c r="B187" s="62" t="s">
        <v>29</v>
      </c>
      <c r="C187" s="63">
        <v>17658362.859999999</v>
      </c>
      <c r="D187" s="63">
        <v>9857555.3599999994</v>
      </c>
    </row>
    <row r="188" spans="1:4" ht="15.75" x14ac:dyDescent="0.25">
      <c r="A188" s="59" t="s">
        <v>182</v>
      </c>
      <c r="B188" s="62" t="s">
        <v>7</v>
      </c>
      <c r="C188" s="63">
        <v>2096926.77</v>
      </c>
      <c r="D188" s="63">
        <v>2096926.77</v>
      </c>
    </row>
    <row r="189" spans="1:4" ht="15.75" x14ac:dyDescent="0.25">
      <c r="A189" s="59" t="s">
        <v>183</v>
      </c>
      <c r="B189" s="62" t="s">
        <v>125</v>
      </c>
      <c r="C189" s="63">
        <v>1818789.21</v>
      </c>
      <c r="D189" s="63">
        <v>1818789.21</v>
      </c>
    </row>
    <row r="190" spans="1:4" ht="15.75" x14ac:dyDescent="0.25">
      <c r="A190" s="59" t="s">
        <v>184</v>
      </c>
      <c r="B190" s="64" t="s">
        <v>8</v>
      </c>
      <c r="C190" s="65">
        <v>1156789.21</v>
      </c>
      <c r="D190" s="65">
        <v>1156789.21</v>
      </c>
    </row>
    <row r="191" spans="1:4" ht="15.75" x14ac:dyDescent="0.25">
      <c r="A191" s="59" t="s">
        <v>184</v>
      </c>
      <c r="B191" s="64" t="s">
        <v>10</v>
      </c>
      <c r="C191" s="65">
        <v>662000</v>
      </c>
      <c r="D191" s="65">
        <v>662000</v>
      </c>
    </row>
    <row r="192" spans="1:4" ht="15.75" x14ac:dyDescent="0.25">
      <c r="A192" s="59" t="s">
        <v>183</v>
      </c>
      <c r="B192" s="62" t="s">
        <v>124</v>
      </c>
      <c r="C192" s="63">
        <v>278137.56</v>
      </c>
      <c r="D192" s="63">
        <v>278137.56</v>
      </c>
    </row>
    <row r="193" spans="1:4" ht="15.75" x14ac:dyDescent="0.25">
      <c r="A193" s="59" t="s">
        <v>184</v>
      </c>
      <c r="B193" s="64" t="s">
        <v>14</v>
      </c>
      <c r="C193" s="65">
        <v>128952.15</v>
      </c>
      <c r="D193" s="65">
        <v>128952.15</v>
      </c>
    </row>
    <row r="194" spans="1:4" ht="15.75" x14ac:dyDescent="0.25">
      <c r="A194" s="59" t="s">
        <v>184</v>
      </c>
      <c r="B194" s="64" t="s">
        <v>15</v>
      </c>
      <c r="C194" s="65">
        <v>129134.04</v>
      </c>
      <c r="D194" s="65">
        <v>129134.04</v>
      </c>
    </row>
    <row r="195" spans="1:4" ht="15.75" x14ac:dyDescent="0.25">
      <c r="A195" s="59" t="s">
        <v>184</v>
      </c>
      <c r="B195" s="64" t="s">
        <v>16</v>
      </c>
      <c r="C195" s="65">
        <v>20051.37</v>
      </c>
      <c r="D195" s="65">
        <v>20051.37</v>
      </c>
    </row>
    <row r="196" spans="1:4" ht="15.75" x14ac:dyDescent="0.25">
      <c r="A196" s="59" t="s">
        <v>182</v>
      </c>
      <c r="B196" s="62" t="s">
        <v>17</v>
      </c>
      <c r="C196" s="63">
        <v>276350</v>
      </c>
      <c r="D196" s="63">
        <v>630260</v>
      </c>
    </row>
    <row r="197" spans="1:4" ht="15.75" x14ac:dyDescent="0.25">
      <c r="A197" s="59" t="s">
        <v>183</v>
      </c>
      <c r="B197" s="62" t="s">
        <v>123</v>
      </c>
      <c r="C197" s="63">
        <v>276350</v>
      </c>
      <c r="D197" s="63">
        <v>276350</v>
      </c>
    </row>
    <row r="198" spans="1:4" ht="15.75" x14ac:dyDescent="0.25">
      <c r="A198" s="59" t="s">
        <v>184</v>
      </c>
      <c r="B198" s="64" t="s">
        <v>67</v>
      </c>
      <c r="C198" s="65">
        <v>276350</v>
      </c>
      <c r="D198" s="65">
        <v>276350</v>
      </c>
    </row>
    <row r="199" spans="1:4" ht="15.75" x14ac:dyDescent="0.25">
      <c r="A199" s="59" t="s">
        <v>183</v>
      </c>
      <c r="B199" s="62" t="s">
        <v>137</v>
      </c>
      <c r="C199" s="63">
        <v>0</v>
      </c>
      <c r="D199" s="63">
        <v>30000</v>
      </c>
    </row>
    <row r="200" spans="1:4" ht="15.75" x14ac:dyDescent="0.25">
      <c r="A200" s="59" t="s">
        <v>184</v>
      </c>
      <c r="B200" s="64" t="s">
        <v>83</v>
      </c>
      <c r="C200" s="65">
        <v>0</v>
      </c>
      <c r="D200" s="65">
        <v>30000</v>
      </c>
    </row>
    <row r="201" spans="1:4" ht="15.75" x14ac:dyDescent="0.25">
      <c r="A201" s="59" t="s">
        <v>183</v>
      </c>
      <c r="B201" s="62" t="s">
        <v>119</v>
      </c>
      <c r="C201" s="63">
        <v>0</v>
      </c>
      <c r="D201" s="63">
        <v>323910</v>
      </c>
    </row>
    <row r="202" spans="1:4" ht="15.75" x14ac:dyDescent="0.25">
      <c r="A202" s="59" t="s">
        <v>184</v>
      </c>
      <c r="B202" s="64" t="s">
        <v>146</v>
      </c>
      <c r="C202" s="65">
        <v>0</v>
      </c>
      <c r="D202" s="65">
        <v>136290</v>
      </c>
    </row>
    <row r="203" spans="1:4" ht="15.75" x14ac:dyDescent="0.25">
      <c r="A203" s="59" t="s">
        <v>184</v>
      </c>
      <c r="B203" s="64" t="s">
        <v>147</v>
      </c>
      <c r="C203" s="65">
        <v>0</v>
      </c>
      <c r="D203" s="65">
        <v>187620</v>
      </c>
    </row>
    <row r="204" spans="1:4" ht="15.75" x14ac:dyDescent="0.25">
      <c r="A204" s="59" t="s">
        <v>182</v>
      </c>
      <c r="B204" s="62" t="s">
        <v>70</v>
      </c>
      <c r="C204" s="63">
        <v>3002160.22</v>
      </c>
      <c r="D204" s="63">
        <v>1758650.23</v>
      </c>
    </row>
    <row r="205" spans="1:4" ht="15.75" x14ac:dyDescent="0.25">
      <c r="A205" s="59" t="s">
        <v>183</v>
      </c>
      <c r="B205" s="62" t="s">
        <v>130</v>
      </c>
      <c r="C205" s="63">
        <v>0</v>
      </c>
      <c r="D205" s="63">
        <v>1540080.01</v>
      </c>
    </row>
    <row r="206" spans="1:4" ht="15.75" x14ac:dyDescent="0.25">
      <c r="A206" s="59" t="s">
        <v>184</v>
      </c>
      <c r="B206" s="64" t="s">
        <v>165</v>
      </c>
      <c r="C206" s="65">
        <v>0</v>
      </c>
      <c r="D206" s="65">
        <v>1540080.01</v>
      </c>
    </row>
    <row r="207" spans="1:4" ht="15.75" x14ac:dyDescent="0.25">
      <c r="A207" s="59" t="s">
        <v>183</v>
      </c>
      <c r="B207" s="62" t="s">
        <v>118</v>
      </c>
      <c r="C207" s="63">
        <v>2773560</v>
      </c>
      <c r="D207" s="63">
        <v>0</v>
      </c>
    </row>
    <row r="208" spans="1:4" ht="15.75" x14ac:dyDescent="0.25">
      <c r="A208" s="59" t="s">
        <v>184</v>
      </c>
      <c r="B208" s="64" t="s">
        <v>99</v>
      </c>
      <c r="C208" s="65">
        <v>2773560</v>
      </c>
      <c r="D208" s="65">
        <v>0</v>
      </c>
    </row>
    <row r="209" spans="1:4" ht="15.75" x14ac:dyDescent="0.25">
      <c r="A209" s="59" t="s">
        <v>183</v>
      </c>
      <c r="B209" s="62" t="s">
        <v>129</v>
      </c>
      <c r="C209" s="63">
        <v>228600.22</v>
      </c>
      <c r="D209" s="63">
        <v>218570.22</v>
      </c>
    </row>
    <row r="210" spans="1:4" ht="15.75" x14ac:dyDescent="0.25">
      <c r="A210" s="59" t="s">
        <v>184</v>
      </c>
      <c r="B210" s="64" t="s">
        <v>90</v>
      </c>
      <c r="C210" s="65">
        <v>228600.22</v>
      </c>
      <c r="D210" s="65">
        <v>218570.22</v>
      </c>
    </row>
    <row r="211" spans="1:4" ht="15.75" x14ac:dyDescent="0.25">
      <c r="A211" s="59" t="s">
        <v>182</v>
      </c>
      <c r="B211" s="62" t="s">
        <v>66</v>
      </c>
      <c r="C211" s="63">
        <v>12282925.869999999</v>
      </c>
      <c r="D211" s="63">
        <v>5371718.3600000003</v>
      </c>
    </row>
    <row r="212" spans="1:4" ht="15.75" x14ac:dyDescent="0.25">
      <c r="A212" s="59" t="s">
        <v>183</v>
      </c>
      <c r="B212" s="62" t="s">
        <v>117</v>
      </c>
      <c r="C212" s="63">
        <v>12282925.869999999</v>
      </c>
      <c r="D212" s="63">
        <v>5371718.3600000003</v>
      </c>
    </row>
    <row r="213" spans="1:4" ht="15.75" x14ac:dyDescent="0.25">
      <c r="A213" s="59" t="s">
        <v>184</v>
      </c>
      <c r="B213" s="64" t="s">
        <v>65</v>
      </c>
      <c r="C213" s="65">
        <v>6054282.1399999997</v>
      </c>
      <c r="D213" s="65">
        <v>5371718.3600000003</v>
      </c>
    </row>
    <row r="214" spans="1:4" ht="15.75" x14ac:dyDescent="0.25">
      <c r="A214" s="59" t="s">
        <v>184</v>
      </c>
      <c r="B214" s="64" t="s">
        <v>188</v>
      </c>
      <c r="C214" s="65">
        <v>6228643.7300000004</v>
      </c>
      <c r="D214" s="65">
        <v>0</v>
      </c>
    </row>
    <row r="215" spans="1:4" ht="15.75" x14ac:dyDescent="0.25">
      <c r="A215" s="59" t="s">
        <v>179</v>
      </c>
      <c r="B215" s="62" t="s">
        <v>98</v>
      </c>
      <c r="C215" s="63">
        <v>32842053.329999998</v>
      </c>
      <c r="D215" s="63">
        <v>57007067.520000003</v>
      </c>
    </row>
    <row r="216" spans="1:4" ht="15.75" x14ac:dyDescent="0.25">
      <c r="A216" s="59" t="s">
        <v>180</v>
      </c>
      <c r="B216" s="62" t="s">
        <v>5</v>
      </c>
      <c r="C216" s="63">
        <v>620978.79</v>
      </c>
      <c r="D216" s="63">
        <v>0</v>
      </c>
    </row>
    <row r="217" spans="1:4" ht="15.75" x14ac:dyDescent="0.25">
      <c r="A217" s="59" t="s">
        <v>181</v>
      </c>
      <c r="B217" s="62" t="s">
        <v>6</v>
      </c>
      <c r="C217" s="63">
        <v>620978.79</v>
      </c>
      <c r="D217" s="63">
        <v>0</v>
      </c>
    </row>
    <row r="218" spans="1:4" ht="15.75" x14ac:dyDescent="0.25">
      <c r="A218" s="59" t="s">
        <v>182</v>
      </c>
      <c r="B218" s="62" t="s">
        <v>70</v>
      </c>
      <c r="C218" s="63">
        <v>620978.79</v>
      </c>
      <c r="D218" s="63">
        <v>0</v>
      </c>
    </row>
    <row r="219" spans="1:4" ht="15.75" x14ac:dyDescent="0.25">
      <c r="A219" s="59" t="s">
        <v>183</v>
      </c>
      <c r="B219" s="62" t="s">
        <v>118</v>
      </c>
      <c r="C219" s="63">
        <v>620978.79</v>
      </c>
      <c r="D219" s="63">
        <v>0</v>
      </c>
    </row>
    <row r="220" spans="1:4" ht="15.75" x14ac:dyDescent="0.25">
      <c r="A220" s="59" t="s">
        <v>184</v>
      </c>
      <c r="B220" s="64" t="s">
        <v>111</v>
      </c>
      <c r="C220" s="65">
        <v>620978.79</v>
      </c>
      <c r="D220" s="65">
        <v>0</v>
      </c>
    </row>
    <row r="221" spans="1:4" ht="15.75" x14ac:dyDescent="0.25">
      <c r="A221" s="59" t="s">
        <v>180</v>
      </c>
      <c r="B221" s="62" t="s">
        <v>22</v>
      </c>
      <c r="C221" s="63">
        <v>115620</v>
      </c>
      <c r="D221" s="63">
        <v>16272880</v>
      </c>
    </row>
    <row r="222" spans="1:4" ht="15.75" x14ac:dyDescent="0.25">
      <c r="A222" s="59" t="s">
        <v>181</v>
      </c>
      <c r="B222" s="62" t="s">
        <v>122</v>
      </c>
      <c r="C222" s="63">
        <v>115620</v>
      </c>
      <c r="D222" s="63">
        <v>16272880</v>
      </c>
    </row>
    <row r="223" spans="1:4" ht="15.75" x14ac:dyDescent="0.25">
      <c r="A223" s="59" t="s">
        <v>182</v>
      </c>
      <c r="B223" s="62" t="s">
        <v>17</v>
      </c>
      <c r="C223" s="63">
        <v>0</v>
      </c>
      <c r="D223" s="63">
        <v>14500000</v>
      </c>
    </row>
    <row r="224" spans="1:4" ht="15.75" x14ac:dyDescent="0.25">
      <c r="A224" s="59" t="s">
        <v>183</v>
      </c>
      <c r="B224" s="62" t="s">
        <v>126</v>
      </c>
      <c r="C224" s="63">
        <v>0</v>
      </c>
      <c r="D224" s="63">
        <v>14500000</v>
      </c>
    </row>
    <row r="225" spans="1:4" ht="15.75" x14ac:dyDescent="0.25">
      <c r="A225" s="59" t="s">
        <v>184</v>
      </c>
      <c r="B225" s="64" t="s">
        <v>166</v>
      </c>
      <c r="C225" s="65">
        <v>0</v>
      </c>
      <c r="D225" s="65">
        <v>14500000</v>
      </c>
    </row>
    <row r="226" spans="1:4" ht="15.75" x14ac:dyDescent="0.25">
      <c r="A226" s="59" t="s">
        <v>182</v>
      </c>
      <c r="B226" s="62" t="s">
        <v>70</v>
      </c>
      <c r="C226" s="63">
        <v>115620</v>
      </c>
      <c r="D226" s="63">
        <v>1772880</v>
      </c>
    </row>
    <row r="227" spans="1:4" ht="15.75" x14ac:dyDescent="0.25">
      <c r="A227" s="59" t="s">
        <v>183</v>
      </c>
      <c r="B227" s="62" t="s">
        <v>120</v>
      </c>
      <c r="C227" s="63">
        <v>115620</v>
      </c>
      <c r="D227" s="63">
        <v>1772880</v>
      </c>
    </row>
    <row r="228" spans="1:4" ht="15.75" x14ac:dyDescent="0.25">
      <c r="A228" s="59" t="s">
        <v>184</v>
      </c>
      <c r="B228" s="64" t="s">
        <v>72</v>
      </c>
      <c r="C228" s="65">
        <v>115620</v>
      </c>
      <c r="D228" s="65">
        <v>1772880</v>
      </c>
    </row>
    <row r="229" spans="1:4" ht="15.75" x14ac:dyDescent="0.25">
      <c r="A229" s="59" t="s">
        <v>180</v>
      </c>
      <c r="B229" s="62" t="s">
        <v>25</v>
      </c>
      <c r="C229" s="63">
        <v>32105454.539999999</v>
      </c>
      <c r="D229" s="63">
        <v>40734187.520000003</v>
      </c>
    </row>
    <row r="230" spans="1:4" ht="15.75" x14ac:dyDescent="0.25">
      <c r="A230" s="59" t="s">
        <v>181</v>
      </c>
      <c r="B230" s="62" t="s">
        <v>26</v>
      </c>
      <c r="C230" s="63">
        <v>31860000</v>
      </c>
      <c r="D230" s="63">
        <v>31926875</v>
      </c>
    </row>
    <row r="231" spans="1:4" ht="15.75" x14ac:dyDescent="0.25">
      <c r="A231" s="59" t="s">
        <v>182</v>
      </c>
      <c r="B231" s="62" t="s">
        <v>17</v>
      </c>
      <c r="C231" s="63">
        <v>31860000</v>
      </c>
      <c r="D231" s="63">
        <v>31926875</v>
      </c>
    </row>
    <row r="232" spans="1:4" ht="15.75" x14ac:dyDescent="0.25">
      <c r="A232" s="59" t="s">
        <v>183</v>
      </c>
      <c r="B232" s="62" t="s">
        <v>119</v>
      </c>
      <c r="C232" s="63">
        <v>31860000</v>
      </c>
      <c r="D232" s="63">
        <v>31926875</v>
      </c>
    </row>
    <row r="233" spans="1:4" ht="15.75" x14ac:dyDescent="0.25">
      <c r="A233" s="59" t="s">
        <v>184</v>
      </c>
      <c r="B233" s="64" t="s">
        <v>97</v>
      </c>
      <c r="C233" s="65">
        <v>31860000</v>
      </c>
      <c r="D233" s="65">
        <v>31926875</v>
      </c>
    </row>
    <row r="234" spans="1:4" ht="15.75" x14ac:dyDescent="0.25">
      <c r="A234" s="59" t="s">
        <v>181</v>
      </c>
      <c r="B234" s="62" t="s">
        <v>29</v>
      </c>
      <c r="C234" s="63">
        <v>245454.54</v>
      </c>
      <c r="D234" s="63">
        <v>8807312.5199999996</v>
      </c>
    </row>
    <row r="235" spans="1:4" ht="15.75" x14ac:dyDescent="0.25">
      <c r="A235" s="59" t="s">
        <v>182</v>
      </c>
      <c r="B235" s="62" t="s">
        <v>17</v>
      </c>
      <c r="C235" s="63">
        <v>245454.54</v>
      </c>
      <c r="D235" s="63">
        <v>245454.54</v>
      </c>
    </row>
    <row r="236" spans="1:4" ht="15.75" x14ac:dyDescent="0.25">
      <c r="A236" s="59" t="s">
        <v>183</v>
      </c>
      <c r="B236" s="62" t="s">
        <v>137</v>
      </c>
      <c r="C236" s="63">
        <v>245454.54</v>
      </c>
      <c r="D236" s="63">
        <v>245454.54</v>
      </c>
    </row>
    <row r="237" spans="1:4" ht="15.75" x14ac:dyDescent="0.25">
      <c r="A237" s="59" t="s">
        <v>184</v>
      </c>
      <c r="B237" s="64" t="s">
        <v>189</v>
      </c>
      <c r="C237" s="65">
        <v>245454.54</v>
      </c>
      <c r="D237" s="65">
        <v>245454.54</v>
      </c>
    </row>
    <row r="238" spans="1:4" ht="15.75" x14ac:dyDescent="0.25">
      <c r="A238" s="59" t="s">
        <v>182</v>
      </c>
      <c r="B238" s="62" t="s">
        <v>66</v>
      </c>
      <c r="C238" s="63">
        <v>0</v>
      </c>
      <c r="D238" s="63">
        <v>8561857.9800000004</v>
      </c>
    </row>
    <row r="239" spans="1:4" ht="15.75" x14ac:dyDescent="0.25">
      <c r="A239" s="59" t="s">
        <v>183</v>
      </c>
      <c r="B239" s="62" t="s">
        <v>117</v>
      </c>
      <c r="C239" s="63">
        <v>0</v>
      </c>
      <c r="D239" s="63">
        <v>8561857.9800000004</v>
      </c>
    </row>
    <row r="240" spans="1:4" ht="15.75" x14ac:dyDescent="0.25">
      <c r="A240" s="59" t="s">
        <v>184</v>
      </c>
      <c r="B240" s="64" t="s">
        <v>65</v>
      </c>
      <c r="C240" s="65">
        <v>0</v>
      </c>
      <c r="D240" s="65">
        <v>8561857.9800000004</v>
      </c>
    </row>
  </sheetData>
  <pageMargins left="0.7" right="0.7" top="0.75" bottom="0.75" header="0.3" footer="0.3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 Y EGRESOS</vt:lpstr>
      <vt:lpstr>RESUMEN</vt:lpstr>
      <vt:lpstr>sigef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Collado Rodriguez</dc:creator>
  <cp:lastModifiedBy>Departamento de Acceso a la Información Pública</cp:lastModifiedBy>
  <cp:lastPrinted>2023-10-05T21:14:19Z</cp:lastPrinted>
  <dcterms:created xsi:type="dcterms:W3CDTF">2023-02-07T14:14:03Z</dcterms:created>
  <dcterms:modified xsi:type="dcterms:W3CDTF">2023-10-09T13:36:48Z</dcterms:modified>
</cp:coreProperties>
</file>