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AGOSTO 2023\"/>
    </mc:Choice>
  </mc:AlternateContent>
  <xr:revisionPtr revIDLastSave="0" documentId="13_ncr:1_{9CD3BF2C-C404-4196-A3FC-8469ADFB4430}" xr6:coauthVersionLast="47" xr6:coauthVersionMax="47" xr10:uidLastSave="{00000000-0000-0000-0000-000000000000}"/>
  <bookViews>
    <workbookView xWindow="-120" yWindow="-120" windowWidth="20730" windowHeight="11040" xr2:uid="{F163F5D2-5D4D-4C02-A320-497D32175816}"/>
  </bookViews>
  <sheets>
    <sheet name="INGRESO Y EGRESOS" sheetId="3" r:id="rId1"/>
    <sheet name="RESUMEN" sheetId="1" r:id="rId2"/>
    <sheet name="sigef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8" i="1" l="1"/>
  <c r="C178" i="1"/>
  <c r="D177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7" i="1"/>
  <c r="D125" i="1"/>
  <c r="D123" i="1"/>
  <c r="D121" i="1"/>
  <c r="D119" i="1"/>
  <c r="D117" i="1"/>
  <c r="D115" i="1"/>
  <c r="D113" i="1"/>
  <c r="D111" i="1"/>
  <c r="D109" i="1"/>
  <c r="D107" i="1"/>
  <c r="D104" i="1"/>
  <c r="D101" i="1"/>
  <c r="D99" i="1"/>
  <c r="D96" i="1"/>
  <c r="D94" i="1"/>
  <c r="D92" i="1"/>
  <c r="D90" i="1"/>
  <c r="D88" i="1"/>
  <c r="D85" i="1"/>
  <c r="D83" i="1"/>
  <c r="D81" i="1"/>
  <c r="D78" i="1"/>
  <c r="D76" i="1"/>
  <c r="D74" i="1"/>
  <c r="D67" i="1"/>
  <c r="D65" i="1"/>
  <c r="D62" i="1"/>
  <c r="D60" i="1"/>
  <c r="D58" i="1"/>
  <c r="D56" i="1"/>
  <c r="D54" i="1"/>
  <c r="D52" i="1"/>
  <c r="D45" i="1"/>
  <c r="D38" i="1"/>
  <c r="D31" i="1"/>
  <c r="D29" i="1"/>
  <c r="D27" i="1"/>
  <c r="D25" i="1"/>
  <c r="D23" i="1"/>
  <c r="D20" i="1"/>
  <c r="D18" i="1"/>
  <c r="D11" i="1"/>
  <c r="D9" i="1"/>
  <c r="E20" i="3" l="1"/>
  <c r="G20" i="3" s="1"/>
  <c r="E101" i="3"/>
  <c r="F101" i="3" s="1"/>
  <c r="F103" i="3" s="1"/>
  <c r="F20" i="3" l="1"/>
  <c r="G104" i="3"/>
</calcChain>
</file>

<file path=xl/sharedStrings.xml><?xml version="1.0" encoding="utf-8"?>
<sst xmlns="http://schemas.openxmlformats.org/spreadsheetml/2006/main" count="488" uniqueCount="231">
  <si>
    <t>Agrupaciones</t>
  </si>
  <si>
    <t>Total Devengado</t>
  </si>
  <si>
    <t>Total Pagado</t>
  </si>
  <si>
    <t>Total General</t>
  </si>
  <si>
    <t>100-TESORO NACIONAL</t>
  </si>
  <si>
    <t>01-Actividades centrales</t>
  </si>
  <si>
    <t>0001-Dirección y gestión administrativa y financiera</t>
  </si>
  <si>
    <t>2.1-REMUNERACIONES Y CONTRIBUCIONES</t>
  </si>
  <si>
    <t>2.1.1.1.01-Sueldos empleados fijos</t>
  </si>
  <si>
    <t>2.1.1.2.03-Suplencias</t>
  </si>
  <si>
    <t>2.1.1.2.08-Empleados temporales</t>
  </si>
  <si>
    <t>2.1.1.2.11-Interinato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</si>
  <si>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</si>
  <si>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</si>
  <si>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</si>
  <si>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</si>
  <si>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</si>
  <si>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2.2-CONTRATACIÓN DE SERVICIOS</t>
  </si>
  <si>
    <t>2.2.1.3.01-Teléfono local</t>
  </si>
  <si>
    <t>2.2.1.5.01-Servicio de internet y televisión por cable</t>
  </si>
  <si>
    <t>2.2.1.6.01-Energía eléctrica</t>
  </si>
  <si>
    <t>2.2.1.7.01-Agua</t>
  </si>
  <si>
    <t>11-Captación, distribución y titulación de tierras para la transformación de la estructura y producción agraria</t>
  </si>
  <si>
    <t>0001-Captación de tierras</t>
  </si>
  <si>
    <t>0002-Dotación de parcelas o predios</t>
  </si>
  <si>
    <t>12-Apoyo y Fomento a la producción agropecuaria.</t>
  </si>
  <si>
    <t>0001-Asistencia técnica, pecuaria y agroforestal</t>
  </si>
  <si>
    <t>2.2.7.2.06-Mantenimiento y reparación de equipos de transporte, tracción y elevación</t>
  </si>
  <si>
    <t>0002-Capacitación y organización de los parceleros</t>
  </si>
  <si>
    <t>0004-Construcción e instalación de infraestructura productiva</t>
  </si>
  <si>
    <t xml:space="preserve">        Instituto Agrario Dominicano (IAD)</t>
  </si>
  <si>
    <t xml:space="preserve">        BANCO DE RESERVAS</t>
  </si>
  <si>
    <t xml:space="preserve">                                                                                                                             </t>
  </si>
  <si>
    <t xml:space="preserve">Cuenta Bancaria No: </t>
  </si>
  <si>
    <t>010-238489-4</t>
  </si>
  <si>
    <t xml:space="preserve">Balance Inicial: </t>
  </si>
  <si>
    <t>Fecha</t>
  </si>
  <si>
    <t>No. Lib.</t>
  </si>
  <si>
    <t>Descripcion</t>
  </si>
  <si>
    <t>INGRESO</t>
  </si>
  <si>
    <t>Debito</t>
  </si>
  <si>
    <t>Credito</t>
  </si>
  <si>
    <t>Cta Bancaria</t>
  </si>
  <si>
    <t>Ck.Transf.</t>
  </si>
  <si>
    <t>BALANCE ANTERIOR</t>
  </si>
  <si>
    <t xml:space="preserve"> </t>
  </si>
  <si>
    <t>DISPONIBILIDAD</t>
  </si>
  <si>
    <t>Sueldos fijos</t>
  </si>
  <si>
    <t>Suplencias</t>
  </si>
  <si>
    <t>Empleados temporales</t>
  </si>
  <si>
    <t>Interinato</t>
  </si>
  <si>
    <t>Sueldos al personal fijo en tramite de pensiones</t>
  </si>
  <si>
    <t>Compensacion servicios de seguridad</t>
  </si>
  <si>
    <t>Contribuciones al seguro de salud</t>
  </si>
  <si>
    <t>Contribuciones al seguro de pensiones</t>
  </si>
  <si>
    <t>Contribuciones al seguro de riesgo laboral</t>
  </si>
  <si>
    <t>Teléfono local</t>
  </si>
  <si>
    <t>Servicio de internet y televisión por cable</t>
  </si>
  <si>
    <t>Energía eléctrica</t>
  </si>
  <si>
    <t>Agua</t>
  </si>
  <si>
    <t>TOTAL PAGADO</t>
  </si>
  <si>
    <t>Agron. Francisco Guillermo Garcia Garcia</t>
  </si>
  <si>
    <t xml:space="preserve">    Director General</t>
  </si>
  <si>
    <t xml:space="preserve">   Lic. Eulogio Santana Gil</t>
  </si>
  <si>
    <t xml:space="preserve">  Lic. Yasleida Jose Amparo</t>
  </si>
  <si>
    <t>Enc.Depto.Financiero</t>
  </si>
  <si>
    <t xml:space="preserve">    Encargado Contabilidad</t>
  </si>
  <si>
    <t>2.7.2.1.01-Obras hidraúlicas y sanitarias</t>
  </si>
  <si>
    <t>2.7-OBRAS</t>
  </si>
  <si>
    <t>2.2.3.1.01-Viáticos dentro del país</t>
  </si>
  <si>
    <t>2.6-BIENES MUEBLES, INMUEBLES E INTANGIBLES</t>
  </si>
  <si>
    <t>2.3.6.3.06-Productos metálicos</t>
  </si>
  <si>
    <t>2.3-MATERIALES Y SUMINISTROS</t>
  </si>
  <si>
    <t>2.3.9.2.01-Útiles  y materiales de escritorio, oficina e informática</t>
  </si>
  <si>
    <t>2.3.1.1.01-Alimentos y bebidas para personas</t>
  </si>
  <si>
    <t>2.2.6.3.01-Seguros de personas</t>
  </si>
  <si>
    <t>2.2.4.4.01-Peaje</t>
  </si>
  <si>
    <t>Viatico dentro del pais</t>
  </si>
  <si>
    <t>Seguros de personas</t>
  </si>
  <si>
    <t>Alimentos y bebidas para personas</t>
  </si>
  <si>
    <t xml:space="preserve">            Director Administrativo Financiero</t>
  </si>
  <si>
    <t xml:space="preserve">           Lic. Roberto Antonio Ovalles Almonte</t>
  </si>
  <si>
    <t>2.1.3.2.01-Gastos de representación en el país</t>
  </si>
  <si>
    <t>2.2.2.1.01-Publicidad y propaganda</t>
  </si>
  <si>
    <t>2.2.2.2.01-Impresión, encuadernación y rotulación</t>
  </si>
  <si>
    <t>2.2.5.3.04-Alquiler de equipo de oficina y muebles</t>
  </si>
  <si>
    <t>2.2.5.4.01-Alquileres de equipos de transporte, tracción y elevación</t>
  </si>
  <si>
    <t>2.2.8.7.02-Servicios jurídicos</t>
  </si>
  <si>
    <t>2.2.9.2.01-Servicios de alimentación</t>
  </si>
  <si>
    <t>2.3.3.2.01-Papel y cartón</t>
  </si>
  <si>
    <t>2.3.3.3.01-Productos de artes gráficas</t>
  </si>
  <si>
    <t>2.3.6.4.06-Productos abrasivos</t>
  </si>
  <si>
    <t>2.3.7.2.06-Pinturas, lacas, barnices, diluyentes y absorbentes para pinturas</t>
  </si>
  <si>
    <t>2.3.7.2.99-Otros productos químicos y conexos</t>
  </si>
  <si>
    <t>2.3.9.5.01-Útiles de cocina y comedor</t>
  </si>
  <si>
    <t>2.3.9.6.01-Productos eléctricos y afines</t>
  </si>
  <si>
    <t>2.3.9.8.01-Repuestos</t>
  </si>
  <si>
    <t>2.3.9.8.02-Accesorios</t>
  </si>
  <si>
    <t>2.3.9.9.01-Productos y Utiles Varios  n.i.p</t>
  </si>
  <si>
    <t>2.3.9.9.04-Productos y útiles de defensa y seguridad</t>
  </si>
  <si>
    <t>2.6.5.5.01-Equipo de comunicación, telecomunicaciones y señalamiento</t>
  </si>
  <si>
    <t>2.6.5.6.01-Equipo de generación eléctrica y a fines</t>
  </si>
  <si>
    <t>2.3.3.1.01-Papel de escritorio</t>
  </si>
  <si>
    <t>2.3.5.5.01-Plástico</t>
  </si>
  <si>
    <t>2.3.6.3.04-Herramientas menores</t>
  </si>
  <si>
    <t>2.2.7.1.03-Limpieza, desmalezamiento de tierras y terrenos</t>
  </si>
  <si>
    <t>2.7.1.2.01-Obras para edificación no residencial</t>
  </si>
  <si>
    <t>121-SALDOS DISPONIBLES DE PERIODOS ANTERIORES</t>
  </si>
  <si>
    <t>2.3.7.1.02-Gasoil</t>
  </si>
  <si>
    <t>Publicidad y propaganda</t>
  </si>
  <si>
    <t>Alquileres de equipos de transporte, traccion y elevacion</t>
  </si>
  <si>
    <t>Limpieza, desmalezamiento de tierras y terrenos</t>
  </si>
  <si>
    <t>Gasoil</t>
  </si>
  <si>
    <t>Repuestos</t>
  </si>
  <si>
    <t>2.2.1.8.01-Recolección de residuos</t>
  </si>
  <si>
    <t>Gastos de representacion en el pais</t>
  </si>
  <si>
    <t>Recoleccion de residuos</t>
  </si>
  <si>
    <t>Herramienta menores</t>
  </si>
  <si>
    <t xml:space="preserve">Pagos Fondo 100 - 121 </t>
  </si>
  <si>
    <t>2.3.7.2.05-Insecticidas, fumigantes y otros</t>
  </si>
  <si>
    <t>2.3.5.3.01-Llantas y neumáticos</t>
  </si>
  <si>
    <t>2.6.2.1.01-Equipos y Aparatos Audiovisuales</t>
  </si>
  <si>
    <t>2.6.1.4.01-Electrodomésticos</t>
  </si>
  <si>
    <t>Accesorios</t>
  </si>
  <si>
    <t>2.3.1.3.03-Productos forestales</t>
  </si>
  <si>
    <t>2.3.7.1.05-Aceites y grasas</t>
  </si>
  <si>
    <t>2.2.7.1.02-Mantenimientos y reparaciones especiales</t>
  </si>
  <si>
    <t>2.2.7.2.08-Servicios de mantenimiento, reparación, desmonte e instalación</t>
  </si>
  <si>
    <t>Alquileres de equipo de oficina y muebles</t>
  </si>
  <si>
    <t>Productos metalicos</t>
  </si>
  <si>
    <t>Pinturas, lacas, barnices, diluyentes y absorbentes para pinturas</t>
  </si>
  <si>
    <t>Productos electricos y afines</t>
  </si>
  <si>
    <t>Electrodomesticos</t>
  </si>
  <si>
    <t>Equipos y aparatos audiovisuales</t>
  </si>
  <si>
    <t>Productos y utiles de defensa y seguridad</t>
  </si>
  <si>
    <t>2.7.2-INFRAESTRUCTURA</t>
  </si>
  <si>
    <t>2.7.1-OBRAS EN EDIFICACIONES</t>
  </si>
  <si>
    <t>2.3.7-COMBUSTIBLES, LUBRICANTES, PRODUCTOS QUÍMICOS Y CONEXOS</t>
  </si>
  <si>
    <t>2.2.7-SERVICIOS DE CONSERVACIÓN, REPARACIONES MENORES E INSTALACIONES TEMPORALES</t>
  </si>
  <si>
    <t>2.3.1-ALIMENTOS Y PRODUCTOS AGROFORESTALES</t>
  </si>
  <si>
    <t>2.2.2-PUBLICIDAD, IMPRESIÓN Y ENCUADERNACIÓN</t>
  </si>
  <si>
    <t>0001-Entrega de títulos definitivos a parceleros</t>
  </si>
  <si>
    <t>2.2.3-VIÁTICOS</t>
  </si>
  <si>
    <t>2.1.5-CONTRIBUCIONES A LA SEGURIDAD SOCIAL</t>
  </si>
  <si>
    <t>2.1.1-REMUNERACIONES</t>
  </si>
  <si>
    <t>2.2.8-OTROS SERVICIOS NO INCLUIDOS EN CONCEPTOS ANTERIORES</t>
  </si>
  <si>
    <t>2.6.5.2.01-Maquinaria y equipo industrial</t>
  </si>
  <si>
    <t>2.6.5-MAQUINARIA, OTROS EQUIPOS Y HERRAMIENTAS</t>
  </si>
  <si>
    <t>2.3.9-PRODUCTOS Y ÚTILES VARIOS</t>
  </si>
  <si>
    <t>2.3.6-PRODUCTOS DE MINERALES, METÁLICOS Y NO METÁLICOS</t>
  </si>
  <si>
    <t>2.3.5-CUERO, CAUCHO Y PLÁSTICO</t>
  </si>
  <si>
    <t>2.2.9-OTRAS CONTRATACIONES DE SERVICIOS</t>
  </si>
  <si>
    <t>2.2.4-TRANSPORTE Y ALMACENAJE</t>
  </si>
  <si>
    <t>2.6.2-MOBILIARIO Y EQUIPO DE AUDIO, AUDIOVISUAL, RECREATIVO Y EDUCACIONAL</t>
  </si>
  <si>
    <t>2.6.1-MOBILIARIO Y EQUIPO</t>
  </si>
  <si>
    <t>2.3.6.4.04-Piedra, arcilla y arena</t>
  </si>
  <si>
    <t>2.3.6.1.01-Productos de cemento</t>
  </si>
  <si>
    <t>2.3.3-PAPEL, CARTÓN E IMPRESOS</t>
  </si>
  <si>
    <t>2.3.2-TEXTILES Y VESTUARIOS</t>
  </si>
  <si>
    <t>2.2.6-SEGUROS</t>
  </si>
  <si>
    <t>2.2.5-ALQUILERES Y RENTAS</t>
  </si>
  <si>
    <t>2.2.1-SERVICIOS BÁSICOS</t>
  </si>
  <si>
    <t>2.1.3-DIETAS Y GASTOS DE REPRESENTACIÓN</t>
  </si>
  <si>
    <t>2.1.2-SOBRESUELDOS</t>
  </si>
  <si>
    <t>Impresión, encuadernacion y rotulacion</t>
  </si>
  <si>
    <t>Servicios de mantenimiento, reparacion, desmonte e instalacion</t>
  </si>
  <si>
    <t>Servicios juridicos</t>
  </si>
  <si>
    <t>Papel y carton</t>
  </si>
  <si>
    <t>Productos abrasivos</t>
  </si>
  <si>
    <t>Aceites y grasas</t>
  </si>
  <si>
    <t>Utiles de cocina y comedor</t>
  </si>
  <si>
    <t>2.1.1.5.03-Prestación laboral por desvinculación</t>
  </si>
  <si>
    <t>2.1.1.5.04-Proporción de vacaciones no disfrutadas</t>
  </si>
  <si>
    <t>2.2.5.8.01-Otros alquileres y arrendamientos por derechos de usos</t>
  </si>
  <si>
    <t>2.2.7.1.01-Reparaciones y mantenimientos menores en edificaciones</t>
  </si>
  <si>
    <t>2.2.7.1.06-Mantenimiento y reparación de instalaciones eléctricas</t>
  </si>
  <si>
    <t>2.2.8.7.04-Servicios de capacitación</t>
  </si>
  <si>
    <t>2.3.2.3.01-Prendas y accesorios de vestir</t>
  </si>
  <si>
    <t>2.3.4-PRODUCTOS FARMACÉUTICOS</t>
  </si>
  <si>
    <t>2.3.4.1.01-Productos medicinales para uso humano</t>
  </si>
  <si>
    <t>2.3.7.2.03-Productos químicos de uso personal y de laboratorios</t>
  </si>
  <si>
    <t>2.3.9.1.01-Útiles y materiales de limpieza e higiene</t>
  </si>
  <si>
    <t>2.3.9.3.01-Útiles menores médico, quirúrgicos o de laboratorio</t>
  </si>
  <si>
    <t>2.6.1.1.01-Muebles, equipos de oficina y estantería</t>
  </si>
  <si>
    <t>2.6.1.3.01-Equipos de tecnología de la información y comunicación</t>
  </si>
  <si>
    <t>2.6.5.7.01-Máquinas-herramientas</t>
  </si>
  <si>
    <t>2.6.6-EQUIPOS DE DEFENSA Y SEGURIDAD</t>
  </si>
  <si>
    <t>2.6.6.2.01-Equipos de seguridad</t>
  </si>
  <si>
    <t>2.6.8-BIENES INTANGIBLES</t>
  </si>
  <si>
    <t>2.6.8.3.01-Programas de informática</t>
  </si>
  <si>
    <t>2.6.3-EQUIPO E INSTRUMENTAL, CIENTÍFICO Y LABORATORIO</t>
  </si>
  <si>
    <t>2.6.3.4.01-Equipos e instrumentos de medición científica</t>
  </si>
  <si>
    <t>2.3.7.1.01-Gasolina</t>
  </si>
  <si>
    <t>2.6.3.1.01-Equipo médico y de laboratorio</t>
  </si>
  <si>
    <t>2.6.3.2.01-Instrumental médico y de laboratorio</t>
  </si>
  <si>
    <t>2.6.7-ACTIVOS BIOLÓGICOS</t>
  </si>
  <si>
    <t>2.6.7.9.01-Semillas, cultivos, plantas y árboles  que generan productos  recurrentes</t>
  </si>
  <si>
    <t>2.3.6.1.05-Productos de arcilla y derivados</t>
  </si>
  <si>
    <t>2.2.8.6.01-Eventos generales</t>
  </si>
  <si>
    <t xml:space="preserve">             Ingresos y Egresos del 1ro. al 31 de Agosto 2023</t>
  </si>
  <si>
    <t>Lib. 5671-1</t>
  </si>
  <si>
    <t>Pagos de Servicios Personales y Gastos Operacionales, Correspondiente al Mes de Agosto 2023.</t>
  </si>
  <si>
    <t>Prestacion laboral por desvinculacion</t>
  </si>
  <si>
    <t>Proporcion de vacaciones no disfrutadas</t>
  </si>
  <si>
    <t>Peaje</t>
  </si>
  <si>
    <t>Otros alquileres y arrendamientos por derechos de usos</t>
  </si>
  <si>
    <t>Reparaciones y mantenimiento menores en edificaciones</t>
  </si>
  <si>
    <t>Mantenimiento y reparacion de instalaciones electricas</t>
  </si>
  <si>
    <t>Eventos generales</t>
  </si>
  <si>
    <t>Servicios de capacitacion</t>
  </si>
  <si>
    <t>Servicios de alimentacion</t>
  </si>
  <si>
    <t>Prendas y accesorios de vestir</t>
  </si>
  <si>
    <t>Papel de escritorio</t>
  </si>
  <si>
    <t>Productos medicinales para uso humano</t>
  </si>
  <si>
    <t xml:space="preserve">Llantas y neumaticos </t>
  </si>
  <si>
    <t>Producto de arcilla y derivados</t>
  </si>
  <si>
    <t>Gasolina</t>
  </si>
  <si>
    <t>Productos quimicos de uso personal y de laboratorios</t>
  </si>
  <si>
    <t>Utiles y materiales de limpieza e higiene</t>
  </si>
  <si>
    <t>Utiles y materiales de escritorios, oficina e informatica</t>
  </si>
  <si>
    <t>Utiles menores medicos, quirurgicos o de laboratorio</t>
  </si>
  <si>
    <t>Muebles, equipos de oficina y estanteria</t>
  </si>
  <si>
    <t>Equipos de tecnologia de la informacion y comunicación</t>
  </si>
  <si>
    <t>Equipo medico y de laboratorio</t>
  </si>
  <si>
    <t xml:space="preserve">Instrumental medico y de laboratorio </t>
  </si>
  <si>
    <t>Equipos e instrumentos de medicion cientifica</t>
  </si>
  <si>
    <t>Maquinarias y herramientas</t>
  </si>
  <si>
    <t>Equipos de seguridad</t>
  </si>
  <si>
    <t>Semillas, cultivos, plantas y arboles que generan productos recurrentes</t>
  </si>
  <si>
    <t>Programas de informaticas</t>
  </si>
  <si>
    <t>Obras hidraulicas y sanitarias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</si>
</sst>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indexed="8"/>
      <name val="Arial"/>
      <family val="2"/>
    </font>
    <font>
      <i/>
      <sz val="22"/>
      <color theme="1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u val="singleAccounting"/>
      <sz val="22"/>
      <color theme="1"/>
      <name val="Arial"/>
      <family val="2"/>
    </font>
    <font>
      <b/>
      <u val="singleAccounting"/>
      <sz val="22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right" vertical="center"/>
    </xf>
    <xf numFmtId="0" fontId="6" fillId="0" borderId="1" xfId="0" applyFont="1" applyBorder="1"/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Fill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4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0" fontId="8" fillId="0" borderId="1" xfId="0" applyFont="1" applyBorder="1"/>
    <xf numFmtId="14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43" fontId="6" fillId="0" borderId="1" xfId="2" applyNumberFormat="1" applyFont="1" applyFill="1" applyBorder="1"/>
    <xf numFmtId="43" fontId="8" fillId="0" borderId="1" xfId="2" applyNumberFormat="1" applyFont="1" applyFill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43" fontId="8" fillId="3" borderId="1" xfId="1" applyFont="1" applyFill="1" applyBorder="1"/>
    <xf numFmtId="43" fontId="2" fillId="0" borderId="1" xfId="1" applyFont="1" applyFill="1" applyBorder="1" applyAlignment="1">
      <alignment horizontal="right"/>
    </xf>
    <xf numFmtId="43" fontId="10" fillId="0" borderId="1" xfId="0" applyNumberFormat="1" applyFont="1" applyBorder="1"/>
    <xf numFmtId="43" fontId="11" fillId="0" borderId="1" xfId="0" applyNumberFormat="1" applyFont="1" applyBorder="1"/>
    <xf numFmtId="43" fontId="6" fillId="0" borderId="1" xfId="1" applyFont="1" applyFill="1" applyBorder="1"/>
    <xf numFmtId="43" fontId="11" fillId="0" borderId="1" xfId="2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8" fillId="0" borderId="0" xfId="2" applyNumberFormat="1" applyFont="1" applyFill="1" applyBorder="1"/>
    <xf numFmtId="43" fontId="6" fillId="0" borderId="0" xfId="2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3" fillId="0" borderId="0" xfId="0" applyFont="1"/>
    <xf numFmtId="43" fontId="14" fillId="0" borderId="1" xfId="0" applyNumberFormat="1" applyFont="1" applyBorder="1"/>
    <xf numFmtId="43" fontId="15" fillId="0" borderId="1" xfId="1" applyFont="1" applyBorder="1" applyAlignment="1">
      <alignment horizontal="right"/>
    </xf>
    <xf numFmtId="43" fontId="16" fillId="0" borderId="1" xfId="1" applyFont="1" applyBorder="1" applyAlignment="1">
      <alignment horizontal="right"/>
    </xf>
    <xf numFmtId="0" fontId="14" fillId="0" borderId="1" xfId="0" applyFont="1" applyBorder="1"/>
    <xf numFmtId="0" fontId="7" fillId="0" borderId="0" xfId="0" applyFont="1"/>
    <xf numFmtId="0" fontId="17" fillId="0" borderId="1" xfId="0" applyFont="1" applyBorder="1"/>
    <xf numFmtId="43" fontId="16" fillId="2" borderId="1" xfId="1" applyFont="1" applyFill="1" applyBorder="1" applyAlignment="1">
      <alignment horizontal="left"/>
    </xf>
    <xf numFmtId="49" fontId="15" fillId="0" borderId="1" xfId="0" applyNumberFormat="1" applyFont="1" applyBorder="1" applyAlignment="1">
      <alignment horizontal="left" indent="5"/>
    </xf>
    <xf numFmtId="43" fontId="18" fillId="0" borderId="0" xfId="0" applyNumberFormat="1" applyFont="1"/>
    <xf numFmtId="49" fontId="19" fillId="2" borderId="1" xfId="0" applyNumberFormat="1" applyFont="1" applyFill="1" applyBorder="1" applyAlignment="1">
      <alignment horizontal="left"/>
    </xf>
    <xf numFmtId="43" fontId="19" fillId="2" borderId="1" xfId="1" applyFont="1" applyFill="1" applyBorder="1" applyAlignment="1">
      <alignment horizontal="left"/>
    </xf>
    <xf numFmtId="49" fontId="20" fillId="5" borderId="0" xfId="0" applyNumberFormat="1" applyFont="1" applyFill="1" applyAlignment="1">
      <alignment horizontal="left"/>
    </xf>
    <xf numFmtId="43" fontId="20" fillId="5" borderId="0" xfId="1" applyFont="1" applyFill="1" applyAlignment="1">
      <alignment horizontal="right"/>
    </xf>
    <xf numFmtId="49" fontId="21" fillId="0" borderId="0" xfId="0" applyNumberFormat="1" applyFont="1" applyAlignment="1">
      <alignment horizontal="left"/>
    </xf>
    <xf numFmtId="43" fontId="21" fillId="0" borderId="0" xfId="1" applyFont="1" applyAlignment="1">
      <alignment horizontal="right"/>
    </xf>
    <xf numFmtId="49" fontId="21" fillId="0" borderId="0" xfId="0" applyNumberFormat="1" applyFont="1" applyAlignment="1">
      <alignment horizontal="left" indent="1"/>
    </xf>
    <xf numFmtId="49" fontId="21" fillId="0" borderId="0" xfId="0" applyNumberFormat="1" applyFont="1" applyAlignment="1">
      <alignment horizontal="left" indent="2"/>
    </xf>
    <xf numFmtId="49" fontId="21" fillId="0" borderId="0" xfId="0" applyNumberFormat="1" applyFont="1" applyAlignment="1">
      <alignment horizontal="left" indent="3"/>
    </xf>
    <xf numFmtId="49" fontId="21" fillId="0" borderId="0" xfId="0" applyNumberFormat="1" applyFont="1" applyAlignment="1">
      <alignment horizontal="left" indent="4"/>
    </xf>
    <xf numFmtId="49" fontId="21" fillId="0" borderId="0" xfId="0" applyNumberFormat="1" applyFont="1" applyAlignment="1">
      <alignment horizontal="left" indent="5"/>
    </xf>
    <xf numFmtId="49" fontId="16" fillId="2" borderId="1" xfId="0" applyNumberFormat="1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</cellXfs>
  <cellStyles count="3">
    <cellStyle name="Millares" xfId="1" builtinId="3"/>
    <cellStyle name="Millares 2" xfId="2" xr:uid="{8799F42E-8E34-4589-81F7-48852096821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1943100</xdr:colOff>
      <xdr:row>1</xdr:row>
      <xdr:rowOff>320791</xdr:rowOff>
    </xdr:from>
    <xdr:ext cx="3467100" cy="2974859"/>
    <xdr:pic>
      <xdr:nvPicPr>
        <xdr:cNvPr id="30" name="Imagen 29">
          <a:extLst>
            <a:ext uri="{FF2B5EF4-FFF2-40B4-BE49-F238E27FC236}">
              <a16:creationId xmlns:a16="http://schemas.microsoft.com/office/drawing/2014/main" id="{D74D2A1B-ACAF-47DB-ADFA-597FDA158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73800" y="320791"/>
          <a:ext cx="3467100" cy="297485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123825</xdr:rowOff>
    </xdr:from>
    <xdr:ext cx="304800" cy="209550"/>
    <xdr:sp macro="" textlink="">
      <xdr:nvSpPr>
        <xdr:cNvPr id="31" name="AutoShape 1" descr="Resultado de imagen para escudo dominicano">
          <a:extLst>
            <a:ext uri="{FF2B5EF4-FFF2-40B4-BE49-F238E27FC236}">
              <a16:creationId xmlns:a16="http://schemas.microsoft.com/office/drawing/2014/main" id="{6B847776-739A-474D-A622-CCD8C41B346D}"/>
            </a:ext>
          </a:extLst>
        </xdr:cNvPr>
        <xdr:cNvSpPr>
          <a:spLocks noChangeAspect="1" noChangeArrowheads="1"/>
        </xdr:cNvSpPr>
      </xdr:nvSpPr>
      <xdr:spPr bwMode="auto">
        <a:xfrm>
          <a:off x="0" y="120967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124</xdr:row>
      <xdr:rowOff>190499</xdr:rowOff>
    </xdr:from>
    <xdr:ext cx="762000" cy="428625"/>
    <xdr:sp macro="" textlink="">
      <xdr:nvSpPr>
        <xdr:cNvPr id="32" name="AutoShape 3" descr="Resultado de imagen para escudo dominicano">
          <a:extLst>
            <a:ext uri="{FF2B5EF4-FFF2-40B4-BE49-F238E27FC236}">
              <a16:creationId xmlns:a16="http://schemas.microsoft.com/office/drawing/2014/main" id="{6DCBA376-3645-49C9-BC67-1D9F2EA3F0A5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1</xdr:col>
      <xdr:colOff>409573</xdr:colOff>
      <xdr:row>1</xdr:row>
      <xdr:rowOff>66675</xdr:rowOff>
    </xdr:from>
    <xdr:ext cx="3209927" cy="2886075"/>
    <xdr:pic>
      <xdr:nvPicPr>
        <xdr:cNvPr id="33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id="{E6BC263F-3DB9-43B4-9549-B5702DC47CD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4998" y="66675"/>
          <a:ext cx="3209927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304800" cy="257175"/>
    <xdr:sp macro="" textlink="">
      <xdr:nvSpPr>
        <xdr:cNvPr id="34" name="AutoShape 1" descr="Resultado de imagen para escudo dominicano">
          <a:extLst>
            <a:ext uri="{FF2B5EF4-FFF2-40B4-BE49-F238E27FC236}">
              <a16:creationId xmlns:a16="http://schemas.microsoft.com/office/drawing/2014/main" id="{1D523F00-FF6B-4C46-996A-F66A4013F4E9}"/>
            </a:ext>
          </a:extLst>
        </xdr:cNvPr>
        <xdr:cNvSpPr>
          <a:spLocks noChangeAspect="1" noChangeArrowheads="1"/>
        </xdr:cNvSpPr>
      </xdr:nvSpPr>
      <xdr:spPr bwMode="auto">
        <a:xfrm>
          <a:off x="4524375" y="18097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124</xdr:row>
      <xdr:rowOff>190499</xdr:rowOff>
    </xdr:from>
    <xdr:ext cx="762000" cy="457200"/>
    <xdr:sp macro="" textlink="">
      <xdr:nvSpPr>
        <xdr:cNvPr id="35" name="AutoShape 3" descr="Resultado de imagen para escudo dominicano">
          <a:extLst>
            <a:ext uri="{FF2B5EF4-FFF2-40B4-BE49-F238E27FC236}">
              <a16:creationId xmlns:a16="http://schemas.microsoft.com/office/drawing/2014/main" id="{508EDCE4-563B-4702-A044-B8507E553853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257175"/>
    <xdr:sp macro="" textlink="">
      <xdr:nvSpPr>
        <xdr:cNvPr id="36" name="AutoShape 1" descr="Resultado de imagen para escudo dominicano">
          <a:extLst>
            <a:ext uri="{FF2B5EF4-FFF2-40B4-BE49-F238E27FC236}">
              <a16:creationId xmlns:a16="http://schemas.microsoft.com/office/drawing/2014/main" id="{1D54133A-3420-4770-8C60-7C7C21BC9C18}"/>
            </a:ext>
          </a:extLst>
        </xdr:cNvPr>
        <xdr:cNvSpPr>
          <a:spLocks noChangeAspect="1" noChangeArrowheads="1"/>
        </xdr:cNvSpPr>
      </xdr:nvSpPr>
      <xdr:spPr bwMode="auto">
        <a:xfrm>
          <a:off x="4524375" y="18097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124</xdr:row>
      <xdr:rowOff>190499</xdr:rowOff>
    </xdr:from>
    <xdr:ext cx="762000" cy="457200"/>
    <xdr:sp macro="" textlink="">
      <xdr:nvSpPr>
        <xdr:cNvPr id="37" name="AutoShape 3" descr="Resultado de imagen para escudo dominicano">
          <a:extLst>
            <a:ext uri="{FF2B5EF4-FFF2-40B4-BE49-F238E27FC236}">
              <a16:creationId xmlns:a16="http://schemas.microsoft.com/office/drawing/2014/main" id="{5F0F70D5-35D5-4779-8BE6-67AD442666BC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6</xdr:row>
      <xdr:rowOff>114300</xdr:rowOff>
    </xdr:from>
    <xdr:ext cx="304800" cy="304800"/>
    <xdr:sp macro="" textlink="">
      <xdr:nvSpPr>
        <xdr:cNvPr id="38" name="AutoShape 1" descr="Resultado de imagen para escudo dominicano">
          <a:extLst>
            <a:ext uri="{FF2B5EF4-FFF2-40B4-BE49-F238E27FC236}">
              <a16:creationId xmlns:a16="http://schemas.microsoft.com/office/drawing/2014/main" id="{75D1A327-E284-413D-9717-7777E8CDB33E}"/>
            </a:ext>
          </a:extLst>
        </xdr:cNvPr>
        <xdr:cNvSpPr>
          <a:spLocks noChangeAspect="1" noChangeArrowheads="1"/>
        </xdr:cNvSpPr>
      </xdr:nvSpPr>
      <xdr:spPr bwMode="auto">
        <a:xfrm>
          <a:off x="19792950" y="1924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124</xdr:row>
      <xdr:rowOff>190499</xdr:rowOff>
    </xdr:from>
    <xdr:ext cx="762000" cy="485775"/>
    <xdr:sp macro="" textlink="">
      <xdr:nvSpPr>
        <xdr:cNvPr id="39" name="AutoShape 3" descr="Resultado de imagen para escudo dominicano">
          <a:extLst>
            <a:ext uri="{FF2B5EF4-FFF2-40B4-BE49-F238E27FC236}">
              <a16:creationId xmlns:a16="http://schemas.microsoft.com/office/drawing/2014/main" id="{BCACAA0C-83ED-4790-85A4-64E620FC974E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209550"/>
    <xdr:sp macro="" textlink="">
      <xdr:nvSpPr>
        <xdr:cNvPr id="40" name="AutoShape 1" descr="Resultado de imagen para escudo dominicano">
          <a:extLst>
            <a:ext uri="{FF2B5EF4-FFF2-40B4-BE49-F238E27FC236}">
              <a16:creationId xmlns:a16="http://schemas.microsoft.com/office/drawing/2014/main" id="{F4E07BAB-F0CB-4A35-BBE5-49083F71FD3B}"/>
            </a:ext>
          </a:extLst>
        </xdr:cNvPr>
        <xdr:cNvSpPr>
          <a:spLocks noChangeAspect="1" noChangeArrowheads="1"/>
        </xdr:cNvSpPr>
      </xdr:nvSpPr>
      <xdr:spPr bwMode="auto">
        <a:xfrm>
          <a:off x="0" y="4582477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111</xdr:row>
      <xdr:rowOff>0</xdr:rowOff>
    </xdr:from>
    <xdr:ext cx="304800" cy="257175"/>
    <xdr:sp macro="" textlink="">
      <xdr:nvSpPr>
        <xdr:cNvPr id="41" name="AutoShape 1" descr="Resultado de imagen para escudo dominicano">
          <a:extLst>
            <a:ext uri="{FF2B5EF4-FFF2-40B4-BE49-F238E27FC236}">
              <a16:creationId xmlns:a16="http://schemas.microsoft.com/office/drawing/2014/main" id="{AD88CECB-800B-4004-B279-184A1342D9A1}"/>
            </a:ext>
          </a:extLst>
        </xdr:cNvPr>
        <xdr:cNvSpPr>
          <a:spLocks noChangeAspect="1" noChangeArrowheads="1"/>
        </xdr:cNvSpPr>
      </xdr:nvSpPr>
      <xdr:spPr bwMode="auto">
        <a:xfrm>
          <a:off x="4524375" y="458247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111</xdr:row>
      <xdr:rowOff>0</xdr:rowOff>
    </xdr:from>
    <xdr:ext cx="304800" cy="257175"/>
    <xdr:sp macro="" textlink="">
      <xdr:nvSpPr>
        <xdr:cNvPr id="42" name="AutoShape 1" descr="Resultado de imagen para escudo dominicano">
          <a:extLst>
            <a:ext uri="{FF2B5EF4-FFF2-40B4-BE49-F238E27FC236}">
              <a16:creationId xmlns:a16="http://schemas.microsoft.com/office/drawing/2014/main" id="{AAE6353C-9165-4AC0-98B9-4173BD924E96}"/>
            </a:ext>
          </a:extLst>
        </xdr:cNvPr>
        <xdr:cNvSpPr>
          <a:spLocks noChangeAspect="1" noChangeArrowheads="1"/>
        </xdr:cNvSpPr>
      </xdr:nvSpPr>
      <xdr:spPr bwMode="auto">
        <a:xfrm>
          <a:off x="4524375" y="458247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111</xdr:row>
      <xdr:rowOff>0</xdr:rowOff>
    </xdr:from>
    <xdr:ext cx="304800" cy="304800"/>
    <xdr:sp macro="" textlink="">
      <xdr:nvSpPr>
        <xdr:cNvPr id="43" name="AutoShape 1" descr="Resultado de imagen para escudo dominicano">
          <a:extLst>
            <a:ext uri="{FF2B5EF4-FFF2-40B4-BE49-F238E27FC236}">
              <a16:creationId xmlns:a16="http://schemas.microsoft.com/office/drawing/2014/main" id="{2AB3206F-8E2F-4B62-A176-5AC8B563652F}"/>
            </a:ext>
          </a:extLst>
        </xdr:cNvPr>
        <xdr:cNvSpPr>
          <a:spLocks noChangeAspect="1" noChangeArrowheads="1"/>
        </xdr:cNvSpPr>
      </xdr:nvSpPr>
      <xdr:spPr bwMode="auto">
        <a:xfrm>
          <a:off x="19792950" y="45824775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FBE8-A890-445C-A721-F38F089889F0}">
  <sheetPr>
    <pageSetUpPr fitToPage="1"/>
  </sheetPr>
  <dimension ref="A1:H132"/>
  <sheetViews>
    <sheetView tabSelected="1" topLeftCell="A13" workbookViewId="0">
      <selection activeCell="D17" sqref="D17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23.85546875" customWidth="1"/>
    <col min="4" max="4" width="181.42578125" customWidth="1"/>
    <col min="5" max="5" width="34.140625" customWidth="1"/>
    <col min="6" max="6" width="35.85546875" customWidth="1"/>
    <col min="7" max="7" width="35.42578125" customWidth="1"/>
  </cols>
  <sheetData>
    <row r="1" spans="1:8" ht="28.5" x14ac:dyDescent="0.45">
      <c r="A1" s="56"/>
      <c r="B1" s="56"/>
      <c r="C1" s="56"/>
      <c r="D1" s="56"/>
      <c r="E1" s="56"/>
      <c r="F1" s="56"/>
      <c r="G1" s="56"/>
      <c r="H1" s="51"/>
    </row>
    <row r="2" spans="1:8" ht="28.5" x14ac:dyDescent="0.45">
      <c r="A2" s="45" t="s">
        <v>45</v>
      </c>
      <c r="B2" s="1"/>
      <c r="C2" s="1"/>
      <c r="D2" s="1"/>
      <c r="E2" s="1"/>
      <c r="F2" s="1"/>
      <c r="G2" s="1"/>
      <c r="H2" s="51"/>
    </row>
    <row r="3" spans="1:8" ht="28.5" x14ac:dyDescent="0.45">
      <c r="A3" s="1"/>
      <c r="B3" s="1"/>
      <c r="C3" s="1"/>
      <c r="D3" s="1"/>
      <c r="E3" s="1"/>
      <c r="F3" s="1"/>
      <c r="G3" s="1"/>
      <c r="H3" s="51"/>
    </row>
    <row r="4" spans="1:8" ht="28.5" x14ac:dyDescent="0.45">
      <c r="A4" s="1"/>
      <c r="B4" s="1"/>
      <c r="C4" s="1"/>
      <c r="D4" s="1"/>
      <c r="E4" s="1"/>
      <c r="F4" s="1"/>
      <c r="G4" s="1"/>
      <c r="H4" s="51"/>
    </row>
    <row r="5" spans="1:8" ht="28.5" x14ac:dyDescent="0.45">
      <c r="A5" s="2"/>
      <c r="B5" s="3"/>
      <c r="C5" s="4"/>
      <c r="D5" s="4"/>
      <c r="E5" s="4"/>
      <c r="F5" s="3"/>
      <c r="G5" s="5"/>
      <c r="H5" s="51"/>
    </row>
    <row r="6" spans="1:8" ht="28.5" x14ac:dyDescent="0.45">
      <c r="A6" s="1"/>
      <c r="B6" s="1"/>
      <c r="C6" s="1"/>
      <c r="D6" s="75" t="s">
        <v>30</v>
      </c>
      <c r="E6" s="75"/>
      <c r="F6" s="4"/>
      <c r="G6" s="4"/>
      <c r="H6" s="51"/>
    </row>
    <row r="7" spans="1:8" ht="28.5" x14ac:dyDescent="0.45">
      <c r="A7" s="6"/>
      <c r="B7" s="6"/>
      <c r="C7" s="6"/>
      <c r="D7" s="6"/>
      <c r="E7" s="6"/>
      <c r="F7" s="6"/>
      <c r="G7" s="6"/>
      <c r="H7" s="51"/>
    </row>
    <row r="8" spans="1:8" ht="26.25" customHeight="1" x14ac:dyDescent="0.45">
      <c r="A8" s="1"/>
      <c r="B8" s="1"/>
      <c r="C8" s="1"/>
      <c r="D8" s="75" t="s">
        <v>31</v>
      </c>
      <c r="E8" s="75"/>
      <c r="F8" s="4"/>
      <c r="G8" s="4"/>
      <c r="H8" s="51"/>
    </row>
    <row r="9" spans="1:8" ht="24" customHeight="1" x14ac:dyDescent="0.45">
      <c r="A9" s="6"/>
      <c r="B9" s="6"/>
      <c r="C9" s="6"/>
      <c r="D9" s="7"/>
      <c r="E9" s="6"/>
      <c r="F9" s="6"/>
      <c r="G9" s="6"/>
      <c r="H9" s="51"/>
    </row>
    <row r="10" spans="1:8" ht="24.75" customHeight="1" x14ac:dyDescent="0.45">
      <c r="A10" s="6"/>
      <c r="B10" s="6" t="s">
        <v>32</v>
      </c>
      <c r="C10" s="6"/>
      <c r="D10" s="75" t="s">
        <v>199</v>
      </c>
      <c r="E10" s="75"/>
      <c r="F10" s="4"/>
      <c r="G10" s="6"/>
      <c r="H10" s="51"/>
    </row>
    <row r="11" spans="1:8" ht="25.5" customHeight="1" x14ac:dyDescent="0.45">
      <c r="A11" s="6"/>
      <c r="B11" s="6"/>
      <c r="C11" s="6"/>
      <c r="D11" s="6"/>
      <c r="E11" s="4"/>
      <c r="F11" s="4"/>
      <c r="G11" s="6"/>
      <c r="H11" s="51"/>
    </row>
    <row r="12" spans="1:8" ht="44.25" customHeight="1" x14ac:dyDescent="0.45">
      <c r="A12" s="6"/>
      <c r="B12" s="6"/>
      <c r="C12" s="6"/>
      <c r="D12" s="6"/>
      <c r="E12" s="4"/>
      <c r="F12" s="4"/>
      <c r="G12" s="6"/>
      <c r="H12" s="51"/>
    </row>
    <row r="13" spans="1:8" ht="39" customHeight="1" x14ac:dyDescent="0.45">
      <c r="A13" s="5"/>
      <c r="B13" s="5"/>
      <c r="C13" s="5"/>
      <c r="D13" s="5"/>
      <c r="E13" s="5"/>
      <c r="F13" s="5"/>
      <c r="G13" s="5"/>
      <c r="H13" s="51"/>
    </row>
    <row r="14" spans="1:8" ht="28.5" x14ac:dyDescent="0.45">
      <c r="A14" s="76"/>
      <c r="B14" s="79" t="s">
        <v>33</v>
      </c>
      <c r="C14" s="79"/>
      <c r="D14" s="79"/>
      <c r="E14" s="9"/>
      <c r="F14" s="79"/>
      <c r="G14" s="79"/>
      <c r="H14" s="51"/>
    </row>
    <row r="15" spans="1:8" ht="28.5" x14ac:dyDescent="0.45">
      <c r="A15" s="77"/>
      <c r="B15" s="80" t="s">
        <v>34</v>
      </c>
      <c r="C15" s="80"/>
      <c r="D15" s="10"/>
      <c r="E15" s="10"/>
      <c r="F15" s="80" t="s">
        <v>35</v>
      </c>
      <c r="G15" s="80"/>
      <c r="H15" s="51"/>
    </row>
    <row r="16" spans="1:8" ht="29.25" thickBot="1" x14ac:dyDescent="0.5">
      <c r="A16" s="78"/>
      <c r="B16" s="11" t="s">
        <v>36</v>
      </c>
      <c r="C16" s="11" t="s">
        <v>37</v>
      </c>
      <c r="D16" s="11" t="s">
        <v>38</v>
      </c>
      <c r="E16" s="12" t="s">
        <v>39</v>
      </c>
      <c r="F16" s="11" t="s">
        <v>40</v>
      </c>
      <c r="G16" s="11" t="s">
        <v>41</v>
      </c>
      <c r="H16" s="51"/>
    </row>
    <row r="17" spans="1:8" ht="55.5" x14ac:dyDescent="0.45">
      <c r="A17" s="8" t="s">
        <v>42</v>
      </c>
      <c r="B17" s="13"/>
      <c r="C17" s="13" t="s">
        <v>43</v>
      </c>
      <c r="D17" s="13" t="s">
        <v>44</v>
      </c>
      <c r="E17" s="13"/>
      <c r="F17" s="13"/>
      <c r="G17" s="14">
        <v>-98015610.120000005</v>
      </c>
      <c r="H17" s="51"/>
    </row>
    <row r="18" spans="1:8" ht="28.5" x14ac:dyDescent="0.45">
      <c r="A18" s="15" t="s">
        <v>34</v>
      </c>
      <c r="B18" s="16"/>
      <c r="C18" s="17"/>
      <c r="D18" s="18"/>
      <c r="E18" s="19"/>
      <c r="F18" s="19"/>
      <c r="G18" s="19"/>
      <c r="H18" s="51"/>
    </row>
    <row r="19" spans="1:8" ht="28.5" x14ac:dyDescent="0.45">
      <c r="A19" s="15"/>
      <c r="B19" s="20">
        <v>45120</v>
      </c>
      <c r="C19" s="21" t="s">
        <v>200</v>
      </c>
      <c r="D19" s="22" t="s">
        <v>201</v>
      </c>
      <c r="E19" s="23">
        <v>148687410.81</v>
      </c>
      <c r="F19" s="19"/>
      <c r="G19" s="19"/>
      <c r="H19" s="51"/>
    </row>
    <row r="20" spans="1:8" ht="28.5" x14ac:dyDescent="0.45">
      <c r="A20" s="26" t="s">
        <v>45</v>
      </c>
      <c r="B20" s="27"/>
      <c r="C20" s="24"/>
      <c r="D20" s="28" t="s">
        <v>46</v>
      </c>
      <c r="E20" s="29">
        <f>SUM(E19:E19)</f>
        <v>148687410.81</v>
      </c>
      <c r="F20" s="29">
        <f>E20</f>
        <v>148687410.81</v>
      </c>
      <c r="G20" s="29">
        <f>E20+G17</f>
        <v>50671800.689999998</v>
      </c>
      <c r="H20" s="51"/>
    </row>
    <row r="21" spans="1:8" ht="28.5" x14ac:dyDescent="0.45">
      <c r="A21" s="26"/>
      <c r="B21" s="27"/>
      <c r="C21" s="24"/>
      <c r="D21" s="28"/>
      <c r="E21" s="29"/>
      <c r="F21" s="29"/>
      <c r="G21" s="29"/>
      <c r="H21" s="51"/>
    </row>
    <row r="22" spans="1:8" ht="28.5" x14ac:dyDescent="0.45">
      <c r="A22" s="26"/>
      <c r="B22" s="27"/>
      <c r="C22" s="24"/>
      <c r="D22" s="28"/>
      <c r="E22" s="30"/>
      <c r="F22" s="30"/>
      <c r="G22" s="29"/>
      <c r="H22" s="51"/>
    </row>
    <row r="23" spans="1:8" ht="28.5" x14ac:dyDescent="0.45">
      <c r="A23" s="26"/>
      <c r="B23" s="27"/>
      <c r="C23" s="24"/>
      <c r="D23" s="31" t="s">
        <v>47</v>
      </c>
      <c r="E23" s="30">
        <v>66283556.5</v>
      </c>
      <c r="F23" s="32"/>
      <c r="G23" s="33"/>
      <c r="H23" s="51"/>
    </row>
    <row r="24" spans="1:8" ht="28.5" x14ac:dyDescent="0.45">
      <c r="A24" s="26"/>
      <c r="B24" s="27"/>
      <c r="C24" s="24"/>
      <c r="D24" s="31" t="s">
        <v>48</v>
      </c>
      <c r="E24" s="30">
        <v>195000</v>
      </c>
      <c r="F24" s="32"/>
      <c r="G24" s="33"/>
      <c r="H24" s="51"/>
    </row>
    <row r="25" spans="1:8" ht="28.5" x14ac:dyDescent="0.45">
      <c r="A25" s="26"/>
      <c r="B25" s="27"/>
      <c r="C25" s="24"/>
      <c r="D25" s="31" t="s">
        <v>49</v>
      </c>
      <c r="E25" s="30">
        <v>20014766.420000002</v>
      </c>
      <c r="F25" s="32"/>
      <c r="G25" s="34"/>
      <c r="H25" s="51"/>
    </row>
    <row r="26" spans="1:8" ht="28.5" x14ac:dyDescent="0.45">
      <c r="A26" s="26"/>
      <c r="B26" s="27"/>
      <c r="C26" s="24"/>
      <c r="D26" s="31" t="s">
        <v>50</v>
      </c>
      <c r="E26" s="30">
        <v>270407.74</v>
      </c>
      <c r="F26" s="32"/>
      <c r="G26" s="34"/>
      <c r="H26" s="51"/>
    </row>
    <row r="27" spans="1:8" ht="28.5" x14ac:dyDescent="0.45">
      <c r="A27" s="26"/>
      <c r="B27" s="27"/>
      <c r="C27" s="24"/>
      <c r="D27" s="31" t="s">
        <v>51</v>
      </c>
      <c r="E27" s="30">
        <v>5281916.3</v>
      </c>
      <c r="F27" s="32"/>
      <c r="G27" s="34"/>
      <c r="H27" s="51"/>
    </row>
    <row r="28" spans="1:8" ht="28.5" x14ac:dyDescent="0.45">
      <c r="A28" s="26"/>
      <c r="B28" s="27"/>
      <c r="C28" s="24"/>
      <c r="D28" s="31" t="s">
        <v>202</v>
      </c>
      <c r="E28" s="30">
        <v>5613822.6399999997</v>
      </c>
      <c r="F28" s="32"/>
      <c r="G28" s="34"/>
      <c r="H28" s="51"/>
    </row>
    <row r="29" spans="1:8" ht="28.5" x14ac:dyDescent="0.45">
      <c r="A29" s="26"/>
      <c r="B29" s="27"/>
      <c r="C29" s="24"/>
      <c r="D29" s="31" t="s">
        <v>203</v>
      </c>
      <c r="E29" s="30">
        <v>300415.32</v>
      </c>
      <c r="F29" s="32"/>
      <c r="G29" s="34"/>
      <c r="H29" s="51"/>
    </row>
    <row r="30" spans="1:8" ht="28.5" x14ac:dyDescent="0.45">
      <c r="A30" s="26"/>
      <c r="B30" s="27"/>
      <c r="C30" s="24"/>
      <c r="D30" s="31" t="s">
        <v>52</v>
      </c>
      <c r="E30" s="30">
        <v>1389000</v>
      </c>
      <c r="F30" s="32"/>
      <c r="G30" s="34"/>
      <c r="H30" s="51"/>
    </row>
    <row r="31" spans="1:8" ht="28.5" x14ac:dyDescent="0.45">
      <c r="A31" s="26"/>
      <c r="B31" s="27"/>
      <c r="C31" s="24"/>
      <c r="D31" s="31" t="s">
        <v>115</v>
      </c>
      <c r="E31" s="30">
        <v>23723.61</v>
      </c>
      <c r="F31" s="32"/>
      <c r="G31" s="34"/>
      <c r="H31" s="51"/>
    </row>
    <row r="32" spans="1:8" ht="28.5" x14ac:dyDescent="0.45">
      <c r="A32" s="26"/>
      <c r="B32" s="27"/>
      <c r="C32" s="24"/>
      <c r="D32" s="31" t="s">
        <v>53</v>
      </c>
      <c r="E32" s="30">
        <v>6522280.29</v>
      </c>
      <c r="F32" s="32"/>
      <c r="G32" s="25"/>
      <c r="H32" s="51"/>
    </row>
    <row r="33" spans="1:8" ht="28.5" x14ac:dyDescent="0.45">
      <c r="A33" s="26"/>
      <c r="B33" s="27"/>
      <c r="C33" s="24"/>
      <c r="D33" s="31" t="s">
        <v>54</v>
      </c>
      <c r="E33" s="30">
        <v>6535241.0700000003</v>
      </c>
      <c r="F33" s="32"/>
      <c r="G33" s="25"/>
      <c r="H33" s="51"/>
    </row>
    <row r="34" spans="1:8" ht="28.5" x14ac:dyDescent="0.45">
      <c r="A34" s="26"/>
      <c r="B34" s="27"/>
      <c r="C34" s="24"/>
      <c r="D34" s="31" t="s">
        <v>55</v>
      </c>
      <c r="E34" s="30">
        <v>1038355.14</v>
      </c>
      <c r="F34" s="32"/>
      <c r="G34" s="25"/>
      <c r="H34" s="51"/>
    </row>
    <row r="35" spans="1:8" ht="28.5" x14ac:dyDescent="0.45">
      <c r="A35" s="26"/>
      <c r="B35" s="27"/>
      <c r="C35" s="24"/>
      <c r="D35" s="31" t="s">
        <v>56</v>
      </c>
      <c r="E35" s="30">
        <v>857330.82</v>
      </c>
      <c r="F35" s="32"/>
      <c r="G35" s="25"/>
      <c r="H35" s="51"/>
    </row>
    <row r="36" spans="1:8" ht="28.5" x14ac:dyDescent="0.45">
      <c r="A36" s="26"/>
      <c r="B36" s="27"/>
      <c r="C36" s="24"/>
      <c r="D36" s="31" t="s">
        <v>57</v>
      </c>
      <c r="E36" s="30">
        <v>660486.15</v>
      </c>
      <c r="F36" s="32"/>
      <c r="G36" s="25"/>
      <c r="H36" s="51"/>
    </row>
    <row r="37" spans="1:8" ht="28.5" x14ac:dyDescent="0.45">
      <c r="A37" s="26"/>
      <c r="B37" s="27"/>
      <c r="C37" s="24"/>
      <c r="D37" s="31" t="s">
        <v>58</v>
      </c>
      <c r="E37" s="30">
        <v>17236639.48</v>
      </c>
      <c r="F37" s="32"/>
      <c r="G37" s="35"/>
      <c r="H37" s="51"/>
    </row>
    <row r="38" spans="1:8" ht="28.5" x14ac:dyDescent="0.45">
      <c r="A38" s="26"/>
      <c r="B38" s="27"/>
      <c r="C38" s="24"/>
      <c r="D38" s="31" t="s">
        <v>59</v>
      </c>
      <c r="E38" s="30">
        <v>46578</v>
      </c>
      <c r="F38" s="32"/>
      <c r="G38" s="35"/>
      <c r="H38" s="51"/>
    </row>
    <row r="39" spans="1:8" ht="28.5" x14ac:dyDescent="0.45">
      <c r="A39" s="26"/>
      <c r="B39" s="27"/>
      <c r="C39" s="24"/>
      <c r="D39" s="31" t="s">
        <v>116</v>
      </c>
      <c r="E39" s="30">
        <v>4638</v>
      </c>
      <c r="F39" s="32"/>
      <c r="G39" s="35"/>
      <c r="H39" s="51"/>
    </row>
    <row r="40" spans="1:8" ht="28.5" x14ac:dyDescent="0.45">
      <c r="A40" s="26"/>
      <c r="B40" s="27"/>
      <c r="C40" s="24"/>
      <c r="D40" s="31" t="s">
        <v>109</v>
      </c>
      <c r="E40" s="30">
        <v>1233100</v>
      </c>
      <c r="F40" s="32"/>
      <c r="G40" s="35"/>
      <c r="H40" s="51"/>
    </row>
    <row r="41" spans="1:8" ht="28.5" x14ac:dyDescent="0.45">
      <c r="A41" s="26"/>
      <c r="B41" s="27"/>
      <c r="C41" s="24"/>
      <c r="D41" s="31" t="s">
        <v>164</v>
      </c>
      <c r="E41" s="30">
        <v>28249.200000000001</v>
      </c>
      <c r="F41" s="32"/>
      <c r="G41" s="35"/>
      <c r="H41" s="51"/>
    </row>
    <row r="42" spans="1:8" ht="28.5" x14ac:dyDescent="0.45">
      <c r="A42" s="26"/>
      <c r="B42" s="27"/>
      <c r="C42" s="24"/>
      <c r="D42" s="31" t="s">
        <v>77</v>
      </c>
      <c r="E42" s="30">
        <v>2932850</v>
      </c>
      <c r="F42" s="32"/>
      <c r="G42" s="35"/>
      <c r="H42" s="51"/>
    </row>
    <row r="43" spans="1:8" ht="28.5" x14ac:dyDescent="0.45">
      <c r="A43" s="26"/>
      <c r="B43" s="27"/>
      <c r="C43" s="24"/>
      <c r="D43" s="31" t="s">
        <v>204</v>
      </c>
      <c r="E43" s="30">
        <v>300000</v>
      </c>
      <c r="F43" s="32"/>
      <c r="G43" s="35"/>
      <c r="H43" s="51"/>
    </row>
    <row r="44" spans="1:8" ht="28.5" x14ac:dyDescent="0.45">
      <c r="A44" s="26"/>
      <c r="B44" s="27"/>
      <c r="C44" s="24"/>
      <c r="D44" s="31" t="s">
        <v>128</v>
      </c>
      <c r="E44" s="30">
        <v>1101217.53</v>
      </c>
      <c r="F44" s="32"/>
      <c r="G44" s="35"/>
      <c r="H44" s="51"/>
    </row>
    <row r="45" spans="1:8" ht="28.5" x14ac:dyDescent="0.45">
      <c r="A45" s="26"/>
      <c r="B45" s="27"/>
      <c r="C45" s="24"/>
      <c r="D45" s="31" t="s">
        <v>110</v>
      </c>
      <c r="E45" s="30">
        <v>1039188.55</v>
      </c>
      <c r="F45" s="32"/>
      <c r="G45" s="35"/>
      <c r="H45" s="51"/>
    </row>
    <row r="46" spans="1:8" ht="28.5" x14ac:dyDescent="0.45">
      <c r="A46" s="26"/>
      <c r="B46" s="27"/>
      <c r="C46" s="24"/>
      <c r="D46" s="31" t="s">
        <v>205</v>
      </c>
      <c r="E46" s="30">
        <v>139830</v>
      </c>
      <c r="F46" s="32"/>
      <c r="G46" s="35"/>
      <c r="H46" s="51"/>
    </row>
    <row r="47" spans="1:8" ht="28.5" x14ac:dyDescent="0.45">
      <c r="A47" s="26"/>
      <c r="B47" s="27"/>
      <c r="C47" s="24"/>
      <c r="D47" s="31" t="s">
        <v>78</v>
      </c>
      <c r="E47" s="30">
        <v>592094.5</v>
      </c>
      <c r="F47" s="32"/>
      <c r="G47" s="35"/>
      <c r="H47" s="51"/>
    </row>
    <row r="48" spans="1:8" ht="28.5" x14ac:dyDescent="0.45">
      <c r="A48" s="26"/>
      <c r="B48" s="27"/>
      <c r="C48" s="24"/>
      <c r="D48" s="31" t="s">
        <v>206</v>
      </c>
      <c r="E48" s="30">
        <v>381090</v>
      </c>
      <c r="F48" s="32"/>
      <c r="G48" s="35"/>
      <c r="H48" s="51"/>
    </row>
    <row r="49" spans="1:8" ht="28.5" x14ac:dyDescent="0.45">
      <c r="A49" s="26"/>
      <c r="B49" s="27"/>
      <c r="C49" s="24"/>
      <c r="D49" s="31" t="s">
        <v>111</v>
      </c>
      <c r="E49" s="30">
        <v>28981875</v>
      </c>
      <c r="F49" s="32"/>
      <c r="G49" s="35"/>
      <c r="H49" s="51"/>
    </row>
    <row r="50" spans="1:8" ht="28.5" x14ac:dyDescent="0.45">
      <c r="A50" s="26"/>
      <c r="B50" s="27"/>
      <c r="C50" s="24"/>
      <c r="D50" s="31" t="s">
        <v>207</v>
      </c>
      <c r="E50" s="30">
        <v>187620</v>
      </c>
      <c r="F50" s="32"/>
      <c r="G50" s="35"/>
      <c r="H50" s="51"/>
    </row>
    <row r="51" spans="1:8" ht="28.5" x14ac:dyDescent="0.45">
      <c r="A51" s="26"/>
      <c r="B51" s="27"/>
      <c r="C51" s="24"/>
      <c r="D51" s="31" t="s">
        <v>165</v>
      </c>
      <c r="E51" s="30">
        <v>199774</v>
      </c>
      <c r="F51" s="32"/>
      <c r="G51" s="35"/>
      <c r="H51" s="51"/>
    </row>
    <row r="52" spans="1:8" ht="28.5" x14ac:dyDescent="0.45">
      <c r="A52" s="26"/>
      <c r="B52" s="27"/>
      <c r="C52" s="24"/>
      <c r="D52" s="31" t="s">
        <v>208</v>
      </c>
      <c r="E52" s="30">
        <v>14500000</v>
      </c>
      <c r="F52" s="32"/>
      <c r="G52" s="35"/>
      <c r="H52" s="51"/>
    </row>
    <row r="53" spans="1:8" ht="28.5" x14ac:dyDescent="0.45">
      <c r="A53" s="26"/>
      <c r="B53" s="27"/>
      <c r="C53" s="24"/>
      <c r="D53" s="31" t="s">
        <v>166</v>
      </c>
      <c r="E53" s="30">
        <v>776440</v>
      </c>
      <c r="F53" s="32"/>
      <c r="G53" s="35"/>
      <c r="H53" s="51"/>
    </row>
    <row r="54" spans="1:8" ht="28.5" x14ac:dyDescent="0.45">
      <c r="A54" s="26"/>
      <c r="B54" s="27"/>
      <c r="C54" s="24"/>
      <c r="D54" s="31" t="s">
        <v>209</v>
      </c>
      <c r="E54" s="30">
        <v>269893</v>
      </c>
      <c r="F54" s="32"/>
      <c r="G54" s="35"/>
      <c r="H54" s="51"/>
    </row>
    <row r="55" spans="1:8" ht="28.5" x14ac:dyDescent="0.45">
      <c r="A55" s="26"/>
      <c r="B55" s="27"/>
      <c r="C55" s="24"/>
      <c r="D55" s="31" t="s">
        <v>210</v>
      </c>
      <c r="E55" s="30">
        <v>186499</v>
      </c>
      <c r="F55" s="32"/>
      <c r="G55" s="35"/>
      <c r="H55" s="51"/>
    </row>
    <row r="56" spans="1:8" ht="28.5" x14ac:dyDescent="0.45">
      <c r="A56" s="26"/>
      <c r="B56" s="27"/>
      <c r="C56" s="24"/>
      <c r="D56" s="31" t="s">
        <v>79</v>
      </c>
      <c r="E56" s="30">
        <v>2095289.96</v>
      </c>
      <c r="F56" s="32"/>
      <c r="G56" s="35"/>
      <c r="H56" s="51"/>
    </row>
    <row r="57" spans="1:8" ht="28.5" x14ac:dyDescent="0.45">
      <c r="A57" s="26"/>
      <c r="B57" s="27"/>
      <c r="C57" s="24"/>
      <c r="D57" s="31" t="s">
        <v>211</v>
      </c>
      <c r="E57" s="30">
        <v>189744</v>
      </c>
      <c r="F57" s="32"/>
      <c r="G57" s="35"/>
      <c r="H57" s="51"/>
    </row>
    <row r="58" spans="1:8" ht="28.5" x14ac:dyDescent="0.45">
      <c r="A58" s="26"/>
      <c r="B58" s="27"/>
      <c r="C58" s="24"/>
      <c r="D58" s="31" t="s">
        <v>212</v>
      </c>
      <c r="E58" s="30">
        <v>12886.78</v>
      </c>
      <c r="F58" s="32"/>
      <c r="G58" s="35"/>
      <c r="H58" s="51"/>
    </row>
    <row r="59" spans="1:8" ht="28.5" x14ac:dyDescent="0.45">
      <c r="A59" s="26"/>
      <c r="B59" s="27"/>
      <c r="C59" s="24"/>
      <c r="D59" s="31" t="s">
        <v>167</v>
      </c>
      <c r="E59" s="30">
        <v>7745.52</v>
      </c>
      <c r="F59" s="32"/>
      <c r="G59" s="35"/>
      <c r="H59" s="51"/>
    </row>
    <row r="60" spans="1:8" ht="28.5" x14ac:dyDescent="0.45">
      <c r="A60" s="26"/>
      <c r="B60" s="27"/>
      <c r="C60" s="24"/>
      <c r="D60" s="31" t="s">
        <v>213</v>
      </c>
      <c r="E60" s="30">
        <v>19437</v>
      </c>
      <c r="F60" s="32"/>
      <c r="G60" s="35"/>
      <c r="H60" s="51"/>
    </row>
    <row r="61" spans="1:8" ht="28.5" x14ac:dyDescent="0.45">
      <c r="A61" s="26"/>
      <c r="B61" s="27"/>
      <c r="C61" s="24"/>
      <c r="D61" s="31" t="s">
        <v>214</v>
      </c>
      <c r="E61" s="30">
        <v>1182186.6000000001</v>
      </c>
      <c r="F61" s="32"/>
      <c r="G61" s="35"/>
      <c r="H61" s="51"/>
    </row>
    <row r="62" spans="1:8" ht="28.5" x14ac:dyDescent="0.45">
      <c r="A62" s="26"/>
      <c r="B62" s="27"/>
      <c r="C62" s="24"/>
      <c r="D62" s="31" t="s">
        <v>215</v>
      </c>
      <c r="E62" s="30">
        <v>1540080.01</v>
      </c>
      <c r="F62" s="32"/>
      <c r="G62" s="35"/>
      <c r="H62" s="51"/>
    </row>
    <row r="63" spans="1:8" ht="28.5" x14ac:dyDescent="0.45">
      <c r="A63" s="26"/>
      <c r="B63" s="27"/>
      <c r="C63" s="24"/>
      <c r="D63" s="31" t="s">
        <v>117</v>
      </c>
      <c r="E63" s="30">
        <v>284173.5</v>
      </c>
      <c r="F63" s="32"/>
      <c r="G63" s="35"/>
      <c r="H63" s="51"/>
    </row>
    <row r="64" spans="1:8" ht="28.5" x14ac:dyDescent="0.45">
      <c r="A64" s="26"/>
      <c r="B64" s="27"/>
      <c r="C64" s="24"/>
      <c r="D64" s="31" t="s">
        <v>129</v>
      </c>
      <c r="E64" s="30">
        <v>54374.400000000001</v>
      </c>
      <c r="F64" s="32"/>
      <c r="G64" s="35"/>
      <c r="H64" s="51"/>
    </row>
    <row r="65" spans="1:8" ht="28.5" x14ac:dyDescent="0.45">
      <c r="A65" s="26"/>
      <c r="B65" s="27"/>
      <c r="C65" s="24"/>
      <c r="D65" s="31" t="s">
        <v>168</v>
      </c>
      <c r="E65" s="30">
        <v>37052</v>
      </c>
      <c r="F65" s="32"/>
      <c r="G65" s="35"/>
      <c r="H65" s="51"/>
    </row>
    <row r="66" spans="1:8" ht="28.5" x14ac:dyDescent="0.45">
      <c r="A66" s="26"/>
      <c r="B66" s="27"/>
      <c r="C66" s="24"/>
      <c r="D66" s="73" t="s">
        <v>216</v>
      </c>
      <c r="E66" s="30">
        <v>3500000</v>
      </c>
      <c r="F66" s="32"/>
      <c r="G66" s="35"/>
      <c r="H66" s="51"/>
    </row>
    <row r="67" spans="1:8" ht="28.5" x14ac:dyDescent="0.45">
      <c r="A67" s="26"/>
      <c r="B67" s="27"/>
      <c r="C67" s="24"/>
      <c r="D67" s="31" t="s">
        <v>112</v>
      </c>
      <c r="E67" s="30">
        <v>7097813.0999999996</v>
      </c>
      <c r="F67" s="32"/>
      <c r="G67" s="35"/>
      <c r="H67" s="51"/>
    </row>
    <row r="68" spans="1:8" ht="28.5" x14ac:dyDescent="0.45">
      <c r="A68" s="26"/>
      <c r="B68" s="27"/>
      <c r="C68" s="24"/>
      <c r="D68" s="31" t="s">
        <v>169</v>
      </c>
      <c r="E68" s="30">
        <v>1041.68</v>
      </c>
      <c r="F68" s="32"/>
      <c r="G68" s="35"/>
      <c r="H68" s="51"/>
    </row>
    <row r="69" spans="1:8" ht="28.5" x14ac:dyDescent="0.45">
      <c r="A69" s="26"/>
      <c r="B69" s="27"/>
      <c r="C69" s="24"/>
      <c r="D69" s="31" t="s">
        <v>217</v>
      </c>
      <c r="E69" s="30">
        <v>20956.8</v>
      </c>
      <c r="F69" s="32"/>
      <c r="G69" s="35"/>
      <c r="H69" s="51"/>
    </row>
    <row r="70" spans="1:8" ht="28.5" x14ac:dyDescent="0.45">
      <c r="A70" s="26"/>
      <c r="B70" s="27"/>
      <c r="C70" s="24"/>
      <c r="D70" s="31" t="s">
        <v>130</v>
      </c>
      <c r="E70" s="30">
        <v>79744.399999999994</v>
      </c>
      <c r="F70" s="32"/>
      <c r="G70" s="35"/>
      <c r="H70" s="51"/>
    </row>
    <row r="71" spans="1:8" ht="28.5" x14ac:dyDescent="0.45">
      <c r="A71" s="26"/>
      <c r="B71" s="27"/>
      <c r="C71" s="24"/>
      <c r="D71" s="31" t="s">
        <v>218</v>
      </c>
      <c r="E71" s="30">
        <v>24013</v>
      </c>
      <c r="F71" s="32"/>
      <c r="G71" s="35"/>
      <c r="H71" s="51"/>
    </row>
    <row r="72" spans="1:8" ht="28.5" x14ac:dyDescent="0.45">
      <c r="A72" s="26"/>
      <c r="B72" s="27"/>
      <c r="C72" s="24"/>
      <c r="D72" s="31" t="s">
        <v>219</v>
      </c>
      <c r="E72" s="30">
        <v>695146.26</v>
      </c>
      <c r="F72" s="32"/>
      <c r="G72" s="35"/>
      <c r="H72" s="51"/>
    </row>
    <row r="73" spans="1:8" ht="28.5" x14ac:dyDescent="0.45">
      <c r="A73" s="26"/>
      <c r="B73" s="27"/>
      <c r="C73" s="24"/>
      <c r="D73" s="31" t="s">
        <v>220</v>
      </c>
      <c r="E73" s="30">
        <v>72355</v>
      </c>
      <c r="F73" s="32"/>
      <c r="G73" s="35"/>
      <c r="H73" s="51"/>
    </row>
    <row r="74" spans="1:8" ht="28.5" x14ac:dyDescent="0.45">
      <c r="A74" s="26"/>
      <c r="B74" s="27"/>
      <c r="C74" s="24"/>
      <c r="D74" s="31" t="s">
        <v>170</v>
      </c>
      <c r="E74" s="30">
        <v>109180.91</v>
      </c>
      <c r="F74" s="32"/>
      <c r="G74" s="35"/>
      <c r="H74" s="51"/>
    </row>
    <row r="75" spans="1:8" ht="28.5" x14ac:dyDescent="0.45">
      <c r="A75" s="26"/>
      <c r="B75" s="27"/>
      <c r="C75" s="24"/>
      <c r="D75" s="31" t="s">
        <v>131</v>
      </c>
      <c r="E75" s="30">
        <v>208551.96</v>
      </c>
      <c r="F75" s="32"/>
      <c r="G75" s="35"/>
      <c r="H75" s="51"/>
    </row>
    <row r="76" spans="1:8" ht="28.5" x14ac:dyDescent="0.45">
      <c r="A76" s="26"/>
      <c r="B76" s="27"/>
      <c r="C76" s="24"/>
      <c r="D76" s="31"/>
      <c r="E76" s="30"/>
      <c r="F76" s="32"/>
      <c r="G76" s="35"/>
      <c r="H76" s="51"/>
    </row>
    <row r="77" spans="1:8" ht="28.5" x14ac:dyDescent="0.45">
      <c r="A77" s="26"/>
      <c r="B77" s="27"/>
      <c r="C77" s="24"/>
      <c r="D77" s="31"/>
      <c r="E77" s="30"/>
      <c r="F77" s="32"/>
      <c r="G77" s="35"/>
      <c r="H77" s="51"/>
    </row>
    <row r="78" spans="1:8" ht="28.5" x14ac:dyDescent="0.45">
      <c r="A78" s="26"/>
      <c r="B78" s="27"/>
      <c r="C78" s="24"/>
      <c r="D78" s="31"/>
      <c r="E78" s="30"/>
      <c r="F78" s="32"/>
      <c r="G78" s="35"/>
      <c r="H78" s="51"/>
    </row>
    <row r="79" spans="1:8" ht="28.5" x14ac:dyDescent="0.45">
      <c r="A79" s="26"/>
      <c r="B79" s="27"/>
      <c r="C79" s="24"/>
      <c r="D79" s="31"/>
      <c r="E79" s="30"/>
      <c r="F79" s="32"/>
      <c r="G79" s="35"/>
      <c r="H79" s="51"/>
    </row>
    <row r="80" spans="1:8" ht="28.5" x14ac:dyDescent="0.45">
      <c r="A80" s="26"/>
      <c r="B80" s="27"/>
      <c r="C80" s="24"/>
      <c r="D80" s="31"/>
      <c r="E80" s="30"/>
      <c r="F80" s="32"/>
      <c r="G80" s="35"/>
      <c r="H80" s="51"/>
    </row>
    <row r="81" spans="1:8" ht="28.5" x14ac:dyDescent="0.45">
      <c r="A81" s="26"/>
      <c r="B81" s="27"/>
      <c r="C81" s="24"/>
      <c r="D81" s="31"/>
      <c r="E81" s="30"/>
      <c r="F81" s="32"/>
      <c r="G81" s="35"/>
      <c r="H81" s="51"/>
    </row>
    <row r="82" spans="1:8" ht="28.5" x14ac:dyDescent="0.45">
      <c r="A82" s="26"/>
      <c r="B82" s="27"/>
      <c r="C82" s="24"/>
      <c r="D82" s="31"/>
      <c r="E82" s="30"/>
      <c r="F82" s="32"/>
      <c r="G82" s="35"/>
      <c r="H82" s="51"/>
    </row>
    <row r="83" spans="1:8" ht="28.5" x14ac:dyDescent="0.45">
      <c r="A83" s="26"/>
      <c r="B83" s="27"/>
      <c r="C83" s="24"/>
      <c r="D83" s="31"/>
      <c r="E83" s="30"/>
      <c r="F83" s="32"/>
      <c r="G83" s="35"/>
      <c r="H83" s="51"/>
    </row>
    <row r="84" spans="1:8" ht="28.5" x14ac:dyDescent="0.45">
      <c r="A84" s="26"/>
      <c r="B84" s="27"/>
      <c r="C84" s="24"/>
      <c r="D84" s="31"/>
      <c r="E84" s="30"/>
      <c r="F84" s="32"/>
      <c r="G84" s="35"/>
      <c r="H84" s="51"/>
    </row>
    <row r="85" spans="1:8" ht="28.5" x14ac:dyDescent="0.45">
      <c r="A85" s="26"/>
      <c r="B85" s="27"/>
      <c r="C85" s="24"/>
      <c r="D85" s="31"/>
      <c r="E85" s="30"/>
      <c r="F85" s="32"/>
      <c r="G85" s="35"/>
      <c r="H85" s="51"/>
    </row>
    <row r="86" spans="1:8" ht="28.5" x14ac:dyDescent="0.45">
      <c r="A86" s="26"/>
      <c r="B86" s="27"/>
      <c r="C86" s="24"/>
      <c r="D86" s="31" t="s">
        <v>113</v>
      </c>
      <c r="E86" s="30">
        <v>64593.2</v>
      </c>
      <c r="F86" s="32"/>
      <c r="G86" s="35"/>
      <c r="H86" s="51"/>
    </row>
    <row r="87" spans="1:8" ht="28.5" x14ac:dyDescent="0.45">
      <c r="A87" s="26"/>
      <c r="B87" s="27"/>
      <c r="C87" s="24"/>
      <c r="D87" s="31" t="s">
        <v>123</v>
      </c>
      <c r="E87" s="30">
        <v>90506</v>
      </c>
      <c r="F87" s="32"/>
      <c r="G87" s="35"/>
      <c r="H87" s="51"/>
    </row>
    <row r="88" spans="1:8" ht="28.5" x14ac:dyDescent="0.45">
      <c r="A88" s="26"/>
      <c r="B88" s="27"/>
      <c r="C88" s="24"/>
      <c r="D88" s="31" t="s">
        <v>134</v>
      </c>
      <c r="E88" s="30">
        <v>1327.5</v>
      </c>
      <c r="F88" s="32"/>
      <c r="G88" s="35"/>
      <c r="H88" s="51"/>
    </row>
    <row r="89" spans="1:8" ht="28.5" x14ac:dyDescent="0.45">
      <c r="A89" s="26"/>
      <c r="B89" s="27"/>
      <c r="C89" s="24"/>
      <c r="D89" s="31" t="s">
        <v>221</v>
      </c>
      <c r="E89" s="30">
        <v>9792.82</v>
      </c>
      <c r="F89" s="32"/>
      <c r="G89" s="35"/>
      <c r="H89" s="51"/>
    </row>
    <row r="90" spans="1:8" ht="28.5" x14ac:dyDescent="0.45">
      <c r="A90" s="26"/>
      <c r="B90" s="27"/>
      <c r="C90" s="24"/>
      <c r="D90" s="31" t="s">
        <v>222</v>
      </c>
      <c r="E90" s="30">
        <v>14868</v>
      </c>
      <c r="F90" s="32"/>
      <c r="G90" s="35"/>
      <c r="H90" s="51"/>
    </row>
    <row r="91" spans="1:8" ht="28.5" x14ac:dyDescent="0.45">
      <c r="A91" s="26"/>
      <c r="B91" s="27"/>
      <c r="C91" s="24"/>
      <c r="D91" s="31" t="s">
        <v>132</v>
      </c>
      <c r="E91" s="30">
        <v>29159.97</v>
      </c>
      <c r="F91" s="32"/>
      <c r="G91" s="35"/>
      <c r="H91" s="51"/>
    </row>
    <row r="92" spans="1:8" ht="28.5" x14ac:dyDescent="0.45">
      <c r="A92" s="26"/>
      <c r="B92" s="27"/>
      <c r="C92" s="24"/>
      <c r="D92" s="31" t="s">
        <v>133</v>
      </c>
      <c r="E92" s="30">
        <v>176000.04</v>
      </c>
      <c r="F92" s="32"/>
      <c r="G92" s="35"/>
      <c r="H92" s="51"/>
    </row>
    <row r="93" spans="1:8" ht="28.5" x14ac:dyDescent="0.45">
      <c r="A93" s="26"/>
      <c r="B93" s="27"/>
      <c r="C93" s="24"/>
      <c r="D93" s="31" t="s">
        <v>223</v>
      </c>
      <c r="E93" s="30">
        <v>86728.17</v>
      </c>
      <c r="F93" s="32"/>
      <c r="G93" s="35"/>
      <c r="H93" s="51"/>
    </row>
    <row r="94" spans="1:8" ht="28.5" x14ac:dyDescent="0.45">
      <c r="A94" s="26"/>
      <c r="B94" s="27"/>
      <c r="C94" s="24"/>
      <c r="D94" s="31" t="s">
        <v>224</v>
      </c>
      <c r="E94" s="30">
        <v>7199.9</v>
      </c>
      <c r="F94" s="32"/>
      <c r="G94" s="35"/>
      <c r="H94" s="51"/>
    </row>
    <row r="95" spans="1:8" ht="28.5" x14ac:dyDescent="0.45">
      <c r="A95" s="26"/>
      <c r="B95" s="27"/>
      <c r="C95" s="24"/>
      <c r="D95" s="31" t="s">
        <v>225</v>
      </c>
      <c r="E95" s="30">
        <v>22919.41</v>
      </c>
      <c r="F95" s="32"/>
      <c r="G95" s="35"/>
      <c r="H95" s="51"/>
    </row>
    <row r="96" spans="1:8" ht="28.5" x14ac:dyDescent="0.45">
      <c r="A96" s="26"/>
      <c r="B96" s="27"/>
      <c r="C96" s="24"/>
      <c r="D96" s="31" t="s">
        <v>226</v>
      </c>
      <c r="E96" s="30">
        <v>4696.3999999999996</v>
      </c>
      <c r="F96" s="32"/>
      <c r="G96" s="35"/>
      <c r="H96" s="51"/>
    </row>
    <row r="97" spans="1:8" ht="28.5" x14ac:dyDescent="0.45">
      <c r="A97" s="26"/>
      <c r="B97" s="27"/>
      <c r="C97" s="24"/>
      <c r="D97" s="31" t="s">
        <v>227</v>
      </c>
      <c r="E97" s="30">
        <v>204785.55</v>
      </c>
      <c r="F97" s="32"/>
      <c r="G97" s="35"/>
      <c r="H97" s="51"/>
    </row>
    <row r="98" spans="1:8" ht="28.5" x14ac:dyDescent="0.45">
      <c r="A98" s="26"/>
      <c r="B98" s="27"/>
      <c r="C98" s="24"/>
      <c r="D98" s="31" t="s">
        <v>228</v>
      </c>
      <c r="E98" s="30">
        <v>1368000</v>
      </c>
      <c r="F98" s="32"/>
      <c r="G98" s="35"/>
      <c r="H98" s="51"/>
    </row>
    <row r="99" spans="1:8" ht="28.5" x14ac:dyDescent="0.45">
      <c r="A99" s="26"/>
      <c r="B99" s="27"/>
      <c r="C99" s="24"/>
      <c r="D99" s="31" t="s">
        <v>229</v>
      </c>
      <c r="E99" s="30">
        <v>190144.8</v>
      </c>
      <c r="F99" s="32"/>
      <c r="G99" s="35"/>
      <c r="H99" s="51"/>
    </row>
    <row r="100" spans="1:8" ht="28.5" x14ac:dyDescent="0.45">
      <c r="A100" s="26"/>
      <c r="B100" s="27"/>
      <c r="C100" s="24"/>
      <c r="D100" s="31" t="s">
        <v>230</v>
      </c>
      <c r="E100" s="30">
        <v>13933576.34</v>
      </c>
      <c r="F100" s="32"/>
      <c r="G100" s="35"/>
      <c r="H100" s="51"/>
    </row>
    <row r="101" spans="1:8" ht="34.5" x14ac:dyDescent="0.85">
      <c r="A101" s="26"/>
      <c r="B101" s="27"/>
      <c r="C101" s="24"/>
      <c r="D101" s="28" t="s">
        <v>118</v>
      </c>
      <c r="E101" s="36">
        <f>SUM(E23:E100)</f>
        <v>218559949.24000004</v>
      </c>
      <c r="F101" s="37">
        <f>E101</f>
        <v>218559949.24000004</v>
      </c>
      <c r="G101" s="32"/>
      <c r="H101" s="51"/>
    </row>
    <row r="102" spans="1:8" ht="28.5" x14ac:dyDescent="0.45">
      <c r="A102" s="26"/>
      <c r="B102" s="27"/>
      <c r="C102" s="24"/>
      <c r="D102" s="28"/>
      <c r="E102" s="32"/>
      <c r="F102" s="38"/>
      <c r="G102" s="32"/>
      <c r="H102" s="51"/>
    </row>
    <row r="103" spans="1:8" ht="34.5" x14ac:dyDescent="0.85">
      <c r="A103" s="26"/>
      <c r="B103" s="27"/>
      <c r="C103" s="24"/>
      <c r="D103" s="28" t="s">
        <v>60</v>
      </c>
      <c r="E103" s="26"/>
      <c r="F103" s="37">
        <f>SUM(F101:F102)</f>
        <v>218559949.24000004</v>
      </c>
      <c r="G103" s="32"/>
      <c r="H103" s="51"/>
    </row>
    <row r="104" spans="1:8" ht="34.5" x14ac:dyDescent="0.85">
      <c r="A104" s="26"/>
      <c r="B104" s="26"/>
      <c r="C104" s="24"/>
      <c r="D104" s="28" t="s">
        <v>46</v>
      </c>
      <c r="E104" s="30"/>
      <c r="F104" s="26"/>
      <c r="G104" s="39">
        <f>G20-F103</f>
        <v>-167888148.55000004</v>
      </c>
      <c r="H104" s="51"/>
    </row>
    <row r="105" spans="1:8" ht="28.5" x14ac:dyDescent="0.45">
      <c r="A105" s="40"/>
      <c r="B105" s="40"/>
      <c r="C105" s="41"/>
      <c r="D105" s="42"/>
      <c r="E105" s="43"/>
      <c r="F105" s="40"/>
      <c r="G105" s="44"/>
      <c r="H105" s="51"/>
    </row>
    <row r="106" spans="1:8" ht="28.5" x14ac:dyDescent="0.45">
      <c r="A106" s="40"/>
      <c r="B106" s="40"/>
      <c r="C106" s="41"/>
      <c r="D106" s="42"/>
      <c r="E106" s="43"/>
      <c r="F106" s="40"/>
      <c r="G106" s="44"/>
      <c r="H106" s="51"/>
    </row>
    <row r="107" spans="1:8" ht="28.5" x14ac:dyDescent="0.45">
      <c r="A107" s="40"/>
      <c r="B107" s="40"/>
      <c r="C107" s="41"/>
      <c r="D107" s="42"/>
      <c r="E107" s="43"/>
      <c r="F107" s="40"/>
      <c r="G107" s="44"/>
      <c r="H107" s="51"/>
    </row>
    <row r="108" spans="1:8" ht="28.5" x14ac:dyDescent="0.45">
      <c r="A108" s="40"/>
      <c r="B108" s="40"/>
      <c r="C108" s="41"/>
      <c r="D108" s="42"/>
      <c r="E108" s="43"/>
      <c r="F108" s="40"/>
      <c r="G108" s="44"/>
      <c r="H108" s="51"/>
    </row>
    <row r="109" spans="1:8" ht="28.5" x14ac:dyDescent="0.45">
      <c r="A109" s="40"/>
      <c r="B109" s="40"/>
      <c r="C109" s="41"/>
      <c r="D109" s="42"/>
      <c r="E109" s="43"/>
      <c r="F109" s="40"/>
      <c r="G109" s="44"/>
      <c r="H109" s="51"/>
    </row>
    <row r="110" spans="1:8" ht="28.5" x14ac:dyDescent="0.45">
      <c r="A110" s="40"/>
      <c r="B110" s="40"/>
      <c r="C110" s="41"/>
      <c r="D110" s="42"/>
      <c r="E110" s="43"/>
      <c r="F110" s="40"/>
      <c r="G110" s="44"/>
      <c r="H110" s="51"/>
    </row>
    <row r="111" spans="1:8" ht="28.5" x14ac:dyDescent="0.45">
      <c r="A111" s="40"/>
      <c r="B111" s="40"/>
      <c r="C111" s="41"/>
      <c r="D111" s="42"/>
      <c r="E111" s="43"/>
      <c r="F111" s="40"/>
      <c r="G111" s="44"/>
      <c r="H111" s="51"/>
    </row>
    <row r="112" spans="1:8" ht="28.5" x14ac:dyDescent="0.45">
      <c r="A112" s="1"/>
      <c r="B112" s="1"/>
      <c r="C112" s="1"/>
      <c r="D112" s="1"/>
      <c r="E112" s="1"/>
      <c r="F112" s="1"/>
      <c r="G112" s="1"/>
      <c r="H112" s="51"/>
    </row>
    <row r="113" spans="1:8" ht="28.5" x14ac:dyDescent="0.45">
      <c r="A113" s="1"/>
      <c r="B113" s="1"/>
      <c r="C113" s="1"/>
      <c r="D113" s="1"/>
      <c r="E113" s="1"/>
      <c r="F113" s="1"/>
      <c r="G113" s="1"/>
      <c r="H113" s="51"/>
    </row>
    <row r="114" spans="1:8" ht="28.5" x14ac:dyDescent="0.45">
      <c r="A114" s="1"/>
      <c r="B114" s="1"/>
      <c r="C114" s="45"/>
      <c r="D114" s="45"/>
      <c r="E114" s="45"/>
      <c r="F114" s="45"/>
      <c r="G114" s="45"/>
      <c r="H114" s="51"/>
    </row>
    <row r="115" spans="1:8" ht="28.5" x14ac:dyDescent="0.45">
      <c r="A115" s="1"/>
      <c r="B115" s="1"/>
      <c r="C115" s="46" t="s">
        <v>61</v>
      </c>
      <c r="D115" s="46"/>
      <c r="E115" s="45"/>
      <c r="F115" s="46" t="s">
        <v>81</v>
      </c>
      <c r="G115" s="46"/>
      <c r="H115" s="51"/>
    </row>
    <row r="116" spans="1:8" ht="28.5" x14ac:dyDescent="0.45">
      <c r="A116" s="1"/>
      <c r="B116" s="1"/>
      <c r="C116" s="46" t="s">
        <v>62</v>
      </c>
      <c r="D116" s="46"/>
      <c r="E116" s="45"/>
      <c r="F116" s="46" t="s">
        <v>80</v>
      </c>
      <c r="G116" s="46"/>
      <c r="H116" s="51"/>
    </row>
    <row r="117" spans="1:8" ht="28.5" x14ac:dyDescent="0.45">
      <c r="A117" s="1"/>
      <c r="B117" s="1"/>
      <c r="C117" s="46"/>
      <c r="D117" s="46"/>
      <c r="E117" s="45"/>
      <c r="F117" s="46"/>
      <c r="G117" s="46"/>
      <c r="H117" s="51"/>
    </row>
    <row r="118" spans="1:8" ht="28.5" x14ac:dyDescent="0.45">
      <c r="A118" s="1"/>
      <c r="B118" s="1"/>
      <c r="C118" s="46"/>
      <c r="D118" s="46"/>
      <c r="E118" s="45"/>
      <c r="F118" s="46"/>
      <c r="G118" s="46" t="s">
        <v>45</v>
      </c>
      <c r="H118" s="51"/>
    </row>
    <row r="119" spans="1:8" ht="28.5" x14ac:dyDescent="0.45">
      <c r="A119" s="1"/>
      <c r="B119" s="1"/>
      <c r="C119" s="46"/>
      <c r="D119" s="46"/>
      <c r="E119" s="45"/>
      <c r="F119" s="46"/>
      <c r="G119" s="46"/>
      <c r="H119" s="51"/>
    </row>
    <row r="120" spans="1:8" ht="28.5" x14ac:dyDescent="0.45">
      <c r="A120" s="1"/>
      <c r="B120" s="1"/>
      <c r="C120" s="45"/>
      <c r="D120" s="45"/>
      <c r="E120" s="45"/>
      <c r="F120" s="46"/>
      <c r="G120" s="46"/>
      <c r="H120" s="51"/>
    </row>
    <row r="121" spans="1:8" ht="28.5" x14ac:dyDescent="0.45">
      <c r="A121" s="1"/>
      <c r="B121" s="1"/>
      <c r="C121" s="45"/>
      <c r="D121" s="45"/>
      <c r="E121" s="45"/>
      <c r="F121" s="46"/>
      <c r="G121" s="46"/>
      <c r="H121" s="51"/>
    </row>
    <row r="122" spans="1:8" ht="28.5" x14ac:dyDescent="0.45">
      <c r="A122" s="1"/>
      <c r="B122" s="1"/>
      <c r="C122" s="45"/>
      <c r="D122" s="45"/>
      <c r="E122" s="45"/>
      <c r="F122" s="46"/>
      <c r="G122" s="46"/>
      <c r="H122" s="51"/>
    </row>
    <row r="123" spans="1:8" ht="28.5" x14ac:dyDescent="0.45">
      <c r="A123" s="1"/>
      <c r="B123" s="1"/>
      <c r="C123" s="45"/>
      <c r="D123" s="45"/>
      <c r="E123" s="45"/>
      <c r="F123" s="46"/>
      <c r="G123" s="46"/>
      <c r="H123" s="51"/>
    </row>
    <row r="124" spans="1:8" ht="28.5" x14ac:dyDescent="0.45">
      <c r="A124" s="1"/>
      <c r="B124" s="1"/>
      <c r="C124" s="45"/>
      <c r="D124" s="45"/>
      <c r="E124" s="45"/>
      <c r="F124" s="46"/>
      <c r="G124" s="46"/>
      <c r="H124" s="51"/>
    </row>
    <row r="125" spans="1:8" ht="28.5" x14ac:dyDescent="0.45">
      <c r="A125" s="1"/>
      <c r="B125" s="1"/>
      <c r="C125" s="45"/>
      <c r="D125" s="45"/>
      <c r="E125" s="45"/>
      <c r="F125" s="46"/>
      <c r="G125" s="46"/>
      <c r="H125" s="51"/>
    </row>
    <row r="126" spans="1:8" ht="28.5" x14ac:dyDescent="0.45">
      <c r="A126" s="1"/>
      <c r="B126" s="1"/>
      <c r="C126" s="45"/>
      <c r="D126" s="45"/>
      <c r="E126" s="45"/>
      <c r="F126" s="46"/>
      <c r="G126" s="46"/>
      <c r="H126" s="51"/>
    </row>
    <row r="127" spans="1:8" ht="28.5" x14ac:dyDescent="0.45">
      <c r="A127" s="1"/>
      <c r="B127" s="1"/>
      <c r="C127" s="45"/>
      <c r="D127" s="45"/>
      <c r="E127" s="45"/>
      <c r="F127" s="46"/>
      <c r="G127" s="46"/>
      <c r="H127" s="51"/>
    </row>
    <row r="128" spans="1:8" ht="28.5" x14ac:dyDescent="0.45">
      <c r="A128" s="1"/>
      <c r="B128" s="1"/>
      <c r="C128" s="45"/>
      <c r="D128" s="45"/>
      <c r="E128" s="45"/>
      <c r="F128" s="45"/>
      <c r="G128" s="45"/>
      <c r="H128" s="51"/>
    </row>
    <row r="129" spans="1:8" ht="28.5" x14ac:dyDescent="0.45">
      <c r="A129" s="1"/>
      <c r="B129" s="1"/>
      <c r="C129" s="45"/>
      <c r="D129" s="45"/>
      <c r="E129" s="45"/>
      <c r="F129" s="45"/>
      <c r="G129" s="45"/>
      <c r="H129" s="51"/>
    </row>
    <row r="130" spans="1:8" ht="28.5" x14ac:dyDescent="0.45">
      <c r="A130" s="1"/>
      <c r="B130" s="47"/>
      <c r="C130" s="46" t="s">
        <v>63</v>
      </c>
      <c r="D130" s="46"/>
      <c r="E130" s="45"/>
      <c r="F130" s="74" t="s">
        <v>64</v>
      </c>
      <c r="G130" s="74"/>
      <c r="H130" s="51"/>
    </row>
    <row r="131" spans="1:8" ht="29.25" thickBot="1" x14ac:dyDescent="0.5">
      <c r="A131" s="1"/>
      <c r="B131" s="48"/>
      <c r="C131" s="49" t="s">
        <v>65</v>
      </c>
      <c r="D131" s="49"/>
      <c r="E131" s="50"/>
      <c r="F131" s="50" t="s">
        <v>66</v>
      </c>
      <c r="G131" s="50"/>
      <c r="H131" s="51"/>
    </row>
    <row r="132" spans="1:8" ht="28.5" x14ac:dyDescent="0.45">
      <c r="A132" s="51"/>
      <c r="B132" s="51"/>
      <c r="C132" s="51"/>
      <c r="D132" s="51"/>
      <c r="E132" s="51"/>
      <c r="F132" s="51"/>
      <c r="G132" s="51"/>
    </row>
  </sheetData>
  <mergeCells count="9">
    <mergeCell ref="F130:G130"/>
    <mergeCell ref="D6:E6"/>
    <mergeCell ref="D8:E8"/>
    <mergeCell ref="D10:E10"/>
    <mergeCell ref="A14:A16"/>
    <mergeCell ref="B14:D14"/>
    <mergeCell ref="F14:G14"/>
    <mergeCell ref="B15:C15"/>
    <mergeCell ref="F15:G15"/>
  </mergeCells>
  <pageMargins left="0.7" right="0.7" top="0.75" bottom="0.75" header="0.3" footer="0.3"/>
  <pageSetup scale="2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5490-71E3-4D6E-83C9-636C9B7C414E}">
  <sheetPr>
    <pageSetUpPr fitToPage="1"/>
  </sheetPr>
  <dimension ref="B2:D178"/>
  <sheetViews>
    <sheetView topLeftCell="A160" workbookViewId="0">
      <selection activeCell="B2" sqref="B2:D178"/>
    </sheetView>
  </sheetViews>
  <sheetFormatPr baseColWidth="10" defaultRowHeight="15" x14ac:dyDescent="0.25"/>
  <cols>
    <col min="2" max="2" width="87.5703125" customWidth="1"/>
    <col min="3" max="3" width="21.140625" customWidth="1"/>
    <col min="4" max="4" width="23" customWidth="1"/>
  </cols>
  <sheetData>
    <row r="2" spans="2:4" x14ac:dyDescent="0.25">
      <c r="B2" s="72" t="s">
        <v>0</v>
      </c>
      <c r="C2" s="58" t="s">
        <v>1</v>
      </c>
      <c r="D2" s="58"/>
    </row>
    <row r="3" spans="2:4" x14ac:dyDescent="0.25">
      <c r="B3" s="59" t="s">
        <v>8</v>
      </c>
      <c r="C3" s="53">
        <v>9198634.8599999994</v>
      </c>
      <c r="D3" s="52"/>
    </row>
    <row r="4" spans="2:4" x14ac:dyDescent="0.25">
      <c r="B4" s="59" t="s">
        <v>8</v>
      </c>
      <c r="C4" s="53">
        <v>1238685.24</v>
      </c>
      <c r="D4" s="54"/>
    </row>
    <row r="5" spans="2:4" x14ac:dyDescent="0.25">
      <c r="B5" s="59" t="s">
        <v>8</v>
      </c>
      <c r="C5" s="53">
        <v>525120.74</v>
      </c>
      <c r="D5" s="55"/>
    </row>
    <row r="6" spans="2:4" x14ac:dyDescent="0.25">
      <c r="B6" s="59" t="s">
        <v>8</v>
      </c>
      <c r="C6" s="53">
        <v>53078509.280000001</v>
      </c>
      <c r="D6" s="52"/>
    </row>
    <row r="7" spans="2:4" x14ac:dyDescent="0.25">
      <c r="B7" s="59" t="s">
        <v>8</v>
      </c>
      <c r="C7" s="53">
        <v>1023817.17</v>
      </c>
      <c r="D7" s="55"/>
    </row>
    <row r="8" spans="2:4" x14ac:dyDescent="0.25">
      <c r="B8" s="59" t="s">
        <v>8</v>
      </c>
      <c r="C8" s="53">
        <v>1218789.21</v>
      </c>
      <c r="D8" s="52"/>
    </row>
    <row r="9" spans="2:4" x14ac:dyDescent="0.25">
      <c r="B9" s="59"/>
      <c r="C9" s="53"/>
      <c r="D9" s="52">
        <f>SUM(C3:C8)</f>
        <v>66283556.500000007</v>
      </c>
    </row>
    <row r="10" spans="2:4" x14ac:dyDescent="0.25">
      <c r="B10" s="59" t="s">
        <v>9</v>
      </c>
      <c r="C10" s="53">
        <v>195000</v>
      </c>
      <c r="D10" s="52"/>
    </row>
    <row r="11" spans="2:4" x14ac:dyDescent="0.25">
      <c r="B11" s="59"/>
      <c r="C11" s="53"/>
      <c r="D11" s="52">
        <f>C10</f>
        <v>195000</v>
      </c>
    </row>
    <row r="12" spans="2:4" x14ac:dyDescent="0.25">
      <c r="B12" s="59" t="s">
        <v>10</v>
      </c>
      <c r="C12" s="53">
        <v>10395000</v>
      </c>
      <c r="D12" s="52"/>
    </row>
    <row r="13" spans="2:4" x14ac:dyDescent="0.25">
      <c r="B13" s="59" t="s">
        <v>10</v>
      </c>
      <c r="C13" s="53">
        <v>759000</v>
      </c>
      <c r="D13" s="55"/>
    </row>
    <row r="14" spans="2:4" x14ac:dyDescent="0.25">
      <c r="B14" s="59" t="s">
        <v>10</v>
      </c>
      <c r="C14" s="53">
        <v>432000</v>
      </c>
      <c r="D14" s="52"/>
    </row>
    <row r="15" spans="2:4" x14ac:dyDescent="0.25">
      <c r="B15" s="59" t="s">
        <v>10</v>
      </c>
      <c r="C15" s="53">
        <v>6716000</v>
      </c>
      <c r="D15" s="54"/>
    </row>
    <row r="16" spans="2:4" x14ac:dyDescent="0.25">
      <c r="B16" s="59" t="s">
        <v>10</v>
      </c>
      <c r="C16" s="53">
        <v>1050766.42</v>
      </c>
      <c r="D16" s="52"/>
    </row>
    <row r="17" spans="2:4" x14ac:dyDescent="0.25">
      <c r="B17" s="59" t="s">
        <v>10</v>
      </c>
      <c r="C17" s="53">
        <v>662000</v>
      </c>
      <c r="D17" s="52"/>
    </row>
    <row r="18" spans="2:4" x14ac:dyDescent="0.25">
      <c r="B18" s="59"/>
      <c r="C18" s="53"/>
      <c r="D18" s="52">
        <f>SUM(C12:C17)</f>
        <v>20014766.420000002</v>
      </c>
    </row>
    <row r="19" spans="2:4" x14ac:dyDescent="0.25">
      <c r="B19" s="59" t="s">
        <v>11</v>
      </c>
      <c r="C19" s="53">
        <v>270407.74</v>
      </c>
      <c r="D19" s="52"/>
    </row>
    <row r="20" spans="2:4" x14ac:dyDescent="0.25">
      <c r="B20" s="59"/>
      <c r="C20" s="53"/>
      <c r="D20" s="52">
        <f>C19</f>
        <v>270407.74</v>
      </c>
    </row>
    <row r="21" spans="2:4" x14ac:dyDescent="0.25">
      <c r="B21" s="59" t="s">
        <v>12</v>
      </c>
      <c r="C21" s="53">
        <v>4894265.9000000004</v>
      </c>
      <c r="D21" s="52"/>
    </row>
    <row r="22" spans="2:4" x14ac:dyDescent="0.25">
      <c r="B22" s="59" t="s">
        <v>12</v>
      </c>
      <c r="C22" s="53">
        <v>387650.4</v>
      </c>
      <c r="D22" s="55"/>
    </row>
    <row r="23" spans="2:4" x14ac:dyDescent="0.25">
      <c r="B23" s="59"/>
      <c r="C23" s="53"/>
      <c r="D23" s="52">
        <f>C21+C22</f>
        <v>5281916.3000000007</v>
      </c>
    </row>
    <row r="24" spans="2:4" x14ac:dyDescent="0.25">
      <c r="B24" s="59" t="s">
        <v>171</v>
      </c>
      <c r="C24" s="53">
        <v>5613822.6399999997</v>
      </c>
      <c r="D24" s="55"/>
    </row>
    <row r="25" spans="2:4" x14ac:dyDescent="0.25">
      <c r="B25" s="59"/>
      <c r="C25" s="53"/>
      <c r="D25" s="52">
        <f>C24</f>
        <v>5613822.6399999997</v>
      </c>
    </row>
    <row r="26" spans="2:4" x14ac:dyDescent="0.25">
      <c r="B26" s="59" t="s">
        <v>172</v>
      </c>
      <c r="C26" s="53">
        <v>300415.32</v>
      </c>
      <c r="D26" s="52"/>
    </row>
    <row r="27" spans="2:4" x14ac:dyDescent="0.25">
      <c r="B27" s="59"/>
      <c r="C27" s="53"/>
      <c r="D27" s="52">
        <f>C26</f>
        <v>300415.32</v>
      </c>
    </row>
    <row r="28" spans="2:4" x14ac:dyDescent="0.25">
      <c r="B28" s="59" t="s">
        <v>13</v>
      </c>
      <c r="C28" s="53">
        <v>1389000</v>
      </c>
      <c r="D28" s="55"/>
    </row>
    <row r="29" spans="2:4" x14ac:dyDescent="0.25">
      <c r="B29" s="59"/>
      <c r="C29" s="53"/>
      <c r="D29" s="52">
        <f>C28</f>
        <v>1389000</v>
      </c>
    </row>
    <row r="30" spans="2:4" x14ac:dyDescent="0.25">
      <c r="B30" s="59" t="s">
        <v>82</v>
      </c>
      <c r="C30" s="53">
        <v>23723.61</v>
      </c>
      <c r="D30" s="52"/>
    </row>
    <row r="31" spans="2:4" x14ac:dyDescent="0.25">
      <c r="B31" s="59"/>
      <c r="C31" s="53"/>
      <c r="D31" s="52">
        <f>C30</f>
        <v>23723.61</v>
      </c>
    </row>
    <row r="32" spans="2:4" x14ac:dyDescent="0.25">
      <c r="B32" s="59" t="s">
        <v>14</v>
      </c>
      <c r="C32" s="53">
        <v>1751607.83</v>
      </c>
      <c r="D32" s="52"/>
    </row>
    <row r="33" spans="2:4" x14ac:dyDescent="0.25">
      <c r="B33" s="59" t="s">
        <v>14</v>
      </c>
      <c r="C33" s="53">
        <v>155461.41</v>
      </c>
      <c r="D33" s="52"/>
    </row>
    <row r="34" spans="2:4" x14ac:dyDescent="0.25">
      <c r="B34" s="59" t="s">
        <v>14</v>
      </c>
      <c r="C34" s="53">
        <v>67859.86</v>
      </c>
      <c r="D34" s="55"/>
    </row>
    <row r="35" spans="2:4" x14ac:dyDescent="0.25">
      <c r="B35" s="59" t="s">
        <v>14</v>
      </c>
      <c r="C35" s="53">
        <v>4266915.26</v>
      </c>
      <c r="D35" s="55"/>
    </row>
    <row r="36" spans="2:4" x14ac:dyDescent="0.25">
      <c r="B36" s="59" t="s">
        <v>14</v>
      </c>
      <c r="C36" s="53">
        <v>147087.98000000001</v>
      </c>
      <c r="D36" s="52"/>
    </row>
    <row r="37" spans="2:4" x14ac:dyDescent="0.25">
      <c r="B37" s="59" t="s">
        <v>14</v>
      </c>
      <c r="C37" s="53">
        <v>133347.95000000001</v>
      </c>
      <c r="D37" s="52"/>
    </row>
    <row r="38" spans="2:4" x14ac:dyDescent="0.25">
      <c r="B38" s="59"/>
      <c r="C38" s="53"/>
      <c r="D38" s="52">
        <f>SUM(C32:C37)</f>
        <v>6522280.29</v>
      </c>
    </row>
    <row r="39" spans="2:4" x14ac:dyDescent="0.25">
      <c r="B39" s="59" t="s">
        <v>15</v>
      </c>
      <c r="C39" s="53">
        <v>1757839.95</v>
      </c>
      <c r="D39" s="52"/>
    </row>
    <row r="40" spans="2:4" x14ac:dyDescent="0.25">
      <c r="B40" s="59" t="s">
        <v>15</v>
      </c>
      <c r="C40" s="53">
        <v>155680.65</v>
      </c>
      <c r="D40" s="52"/>
    </row>
    <row r="41" spans="2:4" x14ac:dyDescent="0.25">
      <c r="B41" s="59" t="s">
        <v>15</v>
      </c>
      <c r="C41" s="53">
        <v>67955.570000000007</v>
      </c>
      <c r="D41" s="52"/>
    </row>
    <row r="42" spans="2:4" x14ac:dyDescent="0.25">
      <c r="B42" s="59" t="s">
        <v>15</v>
      </c>
      <c r="C42" s="53">
        <v>4272933.42</v>
      </c>
      <c r="D42" s="54"/>
    </row>
    <row r="43" spans="2:4" x14ac:dyDescent="0.25">
      <c r="B43" s="59" t="s">
        <v>15</v>
      </c>
      <c r="C43" s="53">
        <v>147295.44</v>
      </c>
      <c r="D43" s="54"/>
    </row>
    <row r="44" spans="2:4" x14ac:dyDescent="0.25">
      <c r="B44" s="59" t="s">
        <v>15</v>
      </c>
      <c r="C44" s="53">
        <v>133536.04</v>
      </c>
      <c r="D44" s="52"/>
    </row>
    <row r="45" spans="2:4" x14ac:dyDescent="0.25">
      <c r="B45" s="59"/>
      <c r="C45" s="53"/>
      <c r="D45" s="52">
        <f>SUM(C39:C44)</f>
        <v>6535241.0700000003</v>
      </c>
    </row>
    <row r="46" spans="2:4" x14ac:dyDescent="0.25">
      <c r="B46" s="59" t="s">
        <v>16</v>
      </c>
      <c r="C46" s="53">
        <v>270195.25</v>
      </c>
      <c r="D46" s="55"/>
    </row>
    <row r="47" spans="2:4" x14ac:dyDescent="0.25">
      <c r="B47" s="59" t="s">
        <v>16</v>
      </c>
      <c r="C47" s="53">
        <v>23479.86</v>
      </c>
      <c r="D47" s="55"/>
    </row>
    <row r="48" spans="2:4" x14ac:dyDescent="0.25">
      <c r="B48" s="59" t="s">
        <v>16</v>
      </c>
      <c r="C48" s="53">
        <v>10544.68</v>
      </c>
      <c r="D48" s="52"/>
    </row>
    <row r="49" spans="2:4" x14ac:dyDescent="0.25">
      <c r="B49" s="59" t="s">
        <v>16</v>
      </c>
      <c r="C49" s="53">
        <v>689807.4</v>
      </c>
      <c r="D49" s="55"/>
    </row>
    <row r="50" spans="2:4" x14ac:dyDescent="0.25">
      <c r="B50" s="59" t="s">
        <v>16</v>
      </c>
      <c r="C50" s="53">
        <v>23563.58</v>
      </c>
      <c r="D50" s="52"/>
    </row>
    <row r="51" spans="2:4" x14ac:dyDescent="0.25">
      <c r="B51" s="59" t="s">
        <v>16</v>
      </c>
      <c r="C51" s="53">
        <v>20764.37</v>
      </c>
      <c r="D51" s="52"/>
    </row>
    <row r="52" spans="2:4" x14ac:dyDescent="0.25">
      <c r="B52" s="59"/>
      <c r="C52" s="53"/>
      <c r="D52" s="52">
        <f>SUM(C46:C51)</f>
        <v>1038355.1399999999</v>
      </c>
    </row>
    <row r="53" spans="2:4" x14ac:dyDescent="0.25">
      <c r="B53" s="59" t="s">
        <v>18</v>
      </c>
      <c r="C53" s="53">
        <v>857330.82</v>
      </c>
      <c r="D53" s="52"/>
    </row>
    <row r="54" spans="2:4" x14ac:dyDescent="0.25">
      <c r="B54" s="59"/>
      <c r="C54" s="53"/>
      <c r="D54" s="52">
        <f>C53</f>
        <v>857330.82</v>
      </c>
    </row>
    <row r="55" spans="2:4" x14ac:dyDescent="0.25">
      <c r="B55" s="59" t="s">
        <v>19</v>
      </c>
      <c r="C55" s="53">
        <v>660486.15</v>
      </c>
      <c r="D55" s="52"/>
    </row>
    <row r="56" spans="2:4" x14ac:dyDescent="0.25">
      <c r="B56" s="59"/>
      <c r="C56" s="53"/>
      <c r="D56" s="52">
        <f>C55</f>
        <v>660486.15</v>
      </c>
    </row>
    <row r="57" spans="2:4" x14ac:dyDescent="0.25">
      <c r="B57" s="59" t="s">
        <v>20</v>
      </c>
      <c r="C57" s="53">
        <v>17236639.48</v>
      </c>
      <c r="D57" s="52"/>
    </row>
    <row r="58" spans="2:4" x14ac:dyDescent="0.25">
      <c r="B58" s="59"/>
      <c r="C58" s="53"/>
      <c r="D58" s="52">
        <f>C57</f>
        <v>17236639.48</v>
      </c>
    </row>
    <row r="59" spans="2:4" x14ac:dyDescent="0.25">
      <c r="B59" s="59" t="s">
        <v>21</v>
      </c>
      <c r="C59" s="53">
        <v>46578</v>
      </c>
      <c r="D59" s="55"/>
    </row>
    <row r="60" spans="2:4" x14ac:dyDescent="0.25">
      <c r="B60" s="59"/>
      <c r="C60" s="53"/>
      <c r="D60" s="52">
        <f>C59</f>
        <v>46578</v>
      </c>
    </row>
    <row r="61" spans="2:4" x14ac:dyDescent="0.25">
      <c r="B61" s="59" t="s">
        <v>114</v>
      </c>
      <c r="C61" s="53">
        <v>4638</v>
      </c>
      <c r="D61" s="52"/>
    </row>
    <row r="62" spans="2:4" x14ac:dyDescent="0.25">
      <c r="B62" s="59"/>
      <c r="C62" s="53"/>
      <c r="D62" s="52">
        <f>C61</f>
        <v>4638</v>
      </c>
    </row>
    <row r="63" spans="2:4" x14ac:dyDescent="0.25">
      <c r="B63" s="59" t="s">
        <v>83</v>
      </c>
      <c r="C63" s="53">
        <v>1222300</v>
      </c>
      <c r="D63" s="52"/>
    </row>
    <row r="64" spans="2:4" x14ac:dyDescent="0.25">
      <c r="B64" s="59" t="s">
        <v>83</v>
      </c>
      <c r="C64" s="53">
        <v>10800</v>
      </c>
      <c r="D64" s="52"/>
    </row>
    <row r="65" spans="2:4" x14ac:dyDescent="0.25">
      <c r="B65" s="59"/>
      <c r="C65" s="53"/>
      <c r="D65" s="52">
        <f>C63+C64</f>
        <v>1233100</v>
      </c>
    </row>
    <row r="66" spans="2:4" x14ac:dyDescent="0.25">
      <c r="B66" s="59" t="s">
        <v>84</v>
      </c>
      <c r="C66" s="53">
        <v>28249.200000000001</v>
      </c>
      <c r="D66" s="52"/>
    </row>
    <row r="67" spans="2:4" x14ac:dyDescent="0.25">
      <c r="B67" s="59"/>
      <c r="C67" s="53"/>
      <c r="D67" s="52">
        <f>C66</f>
        <v>28249.200000000001</v>
      </c>
    </row>
    <row r="68" spans="2:4" x14ac:dyDescent="0.25">
      <c r="B68" s="59" t="s">
        <v>69</v>
      </c>
      <c r="C68" s="53">
        <v>715350</v>
      </c>
      <c r="D68" s="52"/>
    </row>
    <row r="69" spans="2:4" x14ac:dyDescent="0.25">
      <c r="B69" s="59" t="s">
        <v>69</v>
      </c>
      <c r="C69" s="53">
        <v>936550</v>
      </c>
      <c r="D69" s="52"/>
    </row>
    <row r="70" spans="2:4" x14ac:dyDescent="0.25">
      <c r="B70" s="59" t="s">
        <v>69</v>
      </c>
      <c r="C70" s="53">
        <v>508550</v>
      </c>
      <c r="D70" s="54"/>
    </row>
    <row r="71" spans="2:4" x14ac:dyDescent="0.25">
      <c r="B71" s="59" t="s">
        <v>69</v>
      </c>
      <c r="C71" s="53">
        <v>360250</v>
      </c>
      <c r="D71" s="54"/>
    </row>
    <row r="72" spans="2:4" x14ac:dyDescent="0.25">
      <c r="B72" s="59" t="s">
        <v>69</v>
      </c>
      <c r="C72" s="53">
        <v>110550</v>
      </c>
      <c r="D72" s="54"/>
    </row>
    <row r="73" spans="2:4" x14ac:dyDescent="0.25">
      <c r="B73" s="59" t="s">
        <v>69</v>
      </c>
      <c r="C73" s="53">
        <v>301600</v>
      </c>
      <c r="D73" s="54"/>
    </row>
    <row r="74" spans="2:4" x14ac:dyDescent="0.25">
      <c r="B74" s="59"/>
      <c r="C74" s="53"/>
      <c r="D74" s="54">
        <f>SUM(C68:C73)</f>
        <v>2932850</v>
      </c>
    </row>
    <row r="75" spans="2:4" x14ac:dyDescent="0.25">
      <c r="B75" s="59" t="s">
        <v>76</v>
      </c>
      <c r="C75" s="53">
        <v>300000</v>
      </c>
      <c r="D75" s="54"/>
    </row>
    <row r="76" spans="2:4" x14ac:dyDescent="0.25">
      <c r="B76" s="59"/>
      <c r="C76" s="53"/>
      <c r="D76" s="54">
        <f>C75</f>
        <v>300000</v>
      </c>
    </row>
    <row r="77" spans="2:4" x14ac:dyDescent="0.25">
      <c r="B77" s="59" t="s">
        <v>85</v>
      </c>
      <c r="C77" s="53">
        <v>1101217.53</v>
      </c>
      <c r="D77" s="52"/>
    </row>
    <row r="78" spans="2:4" x14ac:dyDescent="0.25">
      <c r="B78" s="59"/>
      <c r="C78" s="53"/>
      <c r="D78" s="52">
        <f>C77</f>
        <v>1101217.53</v>
      </c>
    </row>
    <row r="79" spans="2:4" x14ac:dyDescent="0.25">
      <c r="B79" s="59" t="s">
        <v>86</v>
      </c>
      <c r="C79" s="53">
        <v>1009188.55</v>
      </c>
      <c r="D79" s="54"/>
    </row>
    <row r="80" spans="2:4" x14ac:dyDescent="0.25">
      <c r="B80" s="59" t="s">
        <v>86</v>
      </c>
      <c r="C80" s="53">
        <v>30000</v>
      </c>
      <c r="D80" s="54"/>
    </row>
    <row r="81" spans="2:4" x14ac:dyDescent="0.25">
      <c r="B81" s="59"/>
      <c r="C81" s="53"/>
      <c r="D81" s="54">
        <f>C79+C80</f>
        <v>1039188.55</v>
      </c>
    </row>
    <row r="82" spans="2:4" x14ac:dyDescent="0.25">
      <c r="B82" s="59" t="s">
        <v>173</v>
      </c>
      <c r="C82" s="53">
        <v>139830</v>
      </c>
      <c r="D82" s="52"/>
    </row>
    <row r="83" spans="2:4" x14ac:dyDescent="0.25">
      <c r="B83" s="59"/>
      <c r="C83" s="53"/>
      <c r="D83" s="52">
        <f>C82</f>
        <v>139830</v>
      </c>
    </row>
    <row r="84" spans="2:4" x14ac:dyDescent="0.25">
      <c r="B84" s="59" t="s">
        <v>75</v>
      </c>
      <c r="C84" s="53">
        <v>592094.5</v>
      </c>
      <c r="D84" s="52"/>
    </row>
    <row r="85" spans="2:4" x14ac:dyDescent="0.25">
      <c r="B85" s="59"/>
      <c r="C85" s="53"/>
      <c r="D85" s="52">
        <f>C84</f>
        <v>592094.5</v>
      </c>
    </row>
    <row r="86" spans="2:4" x14ac:dyDescent="0.25">
      <c r="B86" s="59" t="s">
        <v>174</v>
      </c>
      <c r="C86" s="53">
        <v>244800</v>
      </c>
      <c r="D86" s="52"/>
    </row>
    <row r="87" spans="2:4" x14ac:dyDescent="0.25">
      <c r="B87" s="59" t="s">
        <v>174</v>
      </c>
      <c r="C87" s="53">
        <v>136290</v>
      </c>
      <c r="D87" s="52"/>
    </row>
    <row r="88" spans="2:4" x14ac:dyDescent="0.25">
      <c r="B88" s="59"/>
      <c r="C88" s="53"/>
      <c r="D88" s="52">
        <f>C86+C87</f>
        <v>381090</v>
      </c>
    </row>
    <row r="89" spans="2:4" x14ac:dyDescent="0.25">
      <c r="B89" s="59" t="s">
        <v>105</v>
      </c>
      <c r="C89" s="53">
        <v>28981875</v>
      </c>
      <c r="D89" s="52"/>
    </row>
    <row r="90" spans="2:4" x14ac:dyDescent="0.25">
      <c r="B90" s="59"/>
      <c r="C90" s="53"/>
      <c r="D90" s="52">
        <f>C89</f>
        <v>28981875</v>
      </c>
    </row>
    <row r="91" spans="2:4" x14ac:dyDescent="0.25">
      <c r="B91" s="59" t="s">
        <v>175</v>
      </c>
      <c r="C91" s="53">
        <v>187620</v>
      </c>
      <c r="D91" s="52"/>
    </row>
    <row r="92" spans="2:4" x14ac:dyDescent="0.25">
      <c r="B92" s="59"/>
      <c r="C92" s="53"/>
      <c r="D92" s="52">
        <f>C91</f>
        <v>187620</v>
      </c>
    </row>
    <row r="93" spans="2:4" x14ac:dyDescent="0.25">
      <c r="B93" s="59" t="s">
        <v>127</v>
      </c>
      <c r="C93" s="53">
        <v>199774</v>
      </c>
      <c r="D93" s="52"/>
    </row>
    <row r="94" spans="2:4" x14ac:dyDescent="0.25">
      <c r="B94" s="59"/>
      <c r="C94" s="53"/>
      <c r="D94" s="52">
        <f>C93</f>
        <v>199774</v>
      </c>
    </row>
    <row r="95" spans="2:4" x14ac:dyDescent="0.25">
      <c r="B95" s="59" t="s">
        <v>198</v>
      </c>
      <c r="C95" s="53">
        <v>14500000</v>
      </c>
      <c r="D95" s="52"/>
    </row>
    <row r="96" spans="2:4" x14ac:dyDescent="0.25">
      <c r="B96" s="59"/>
      <c r="C96" s="53"/>
      <c r="D96" s="52">
        <f>C95</f>
        <v>14500000</v>
      </c>
    </row>
    <row r="97" spans="2:4" x14ac:dyDescent="0.25">
      <c r="B97" s="59" t="s">
        <v>87</v>
      </c>
      <c r="C97" s="53">
        <v>119000</v>
      </c>
      <c r="D97" s="55"/>
    </row>
    <row r="98" spans="2:4" x14ac:dyDescent="0.25">
      <c r="B98" s="59" t="s">
        <v>87</v>
      </c>
      <c r="C98" s="53">
        <v>657440</v>
      </c>
      <c r="D98" s="55"/>
    </row>
    <row r="99" spans="2:4" x14ac:dyDescent="0.25">
      <c r="B99" s="59"/>
      <c r="C99" s="53"/>
      <c r="D99" s="52">
        <f>C97+C98</f>
        <v>776440</v>
      </c>
    </row>
    <row r="100" spans="2:4" x14ac:dyDescent="0.25">
      <c r="B100" s="59" t="s">
        <v>176</v>
      </c>
      <c r="C100" s="53">
        <v>269893</v>
      </c>
      <c r="D100" s="52"/>
    </row>
    <row r="101" spans="2:4" x14ac:dyDescent="0.25">
      <c r="B101" s="59"/>
      <c r="C101" s="53"/>
      <c r="D101" s="52">
        <f>C100</f>
        <v>269893</v>
      </c>
    </row>
    <row r="102" spans="2:4" x14ac:dyDescent="0.25">
      <c r="B102" s="59" t="s">
        <v>88</v>
      </c>
      <c r="C102" s="53">
        <v>96973.1</v>
      </c>
      <c r="D102" s="55"/>
    </row>
    <row r="103" spans="2:4" x14ac:dyDescent="0.25">
      <c r="B103" s="59" t="s">
        <v>88</v>
      </c>
      <c r="C103" s="53">
        <v>89525.9</v>
      </c>
      <c r="D103" s="52"/>
    </row>
    <row r="104" spans="2:4" x14ac:dyDescent="0.25">
      <c r="B104" s="59"/>
      <c r="C104" s="53"/>
      <c r="D104" s="52">
        <f>C102+C103</f>
        <v>186499</v>
      </c>
    </row>
    <row r="105" spans="2:4" x14ac:dyDescent="0.25">
      <c r="B105" s="59" t="s">
        <v>74</v>
      </c>
      <c r="C105" s="53">
        <v>11700</v>
      </c>
      <c r="D105" s="55"/>
    </row>
    <row r="106" spans="2:4" x14ac:dyDescent="0.25">
      <c r="B106" s="59" t="s">
        <v>74</v>
      </c>
      <c r="C106" s="53">
        <v>2083589.96</v>
      </c>
      <c r="D106" s="52"/>
    </row>
    <row r="107" spans="2:4" x14ac:dyDescent="0.25">
      <c r="B107" s="59"/>
      <c r="C107" s="53"/>
      <c r="D107" s="52">
        <f>C105+C106</f>
        <v>2095289.96</v>
      </c>
    </row>
    <row r="108" spans="2:4" x14ac:dyDescent="0.25">
      <c r="B108" s="59" t="s">
        <v>177</v>
      </c>
      <c r="C108" s="53">
        <v>189744</v>
      </c>
      <c r="D108" s="52"/>
    </row>
    <row r="109" spans="2:4" x14ac:dyDescent="0.25">
      <c r="B109" s="59"/>
      <c r="C109" s="53"/>
      <c r="D109" s="52">
        <f>C108</f>
        <v>189744</v>
      </c>
    </row>
    <row r="110" spans="2:4" x14ac:dyDescent="0.25">
      <c r="B110" s="59" t="s">
        <v>102</v>
      </c>
      <c r="C110" s="53">
        <v>12886.78</v>
      </c>
      <c r="D110" s="52"/>
    </row>
    <row r="111" spans="2:4" x14ac:dyDescent="0.25">
      <c r="B111" s="59"/>
      <c r="C111" s="53"/>
      <c r="D111" s="52">
        <f>C110</f>
        <v>12886.78</v>
      </c>
    </row>
    <row r="112" spans="2:4" x14ac:dyDescent="0.25">
      <c r="B112" s="59" t="s">
        <v>89</v>
      </c>
      <c r="C112" s="53">
        <v>7745.52</v>
      </c>
      <c r="D112" s="55"/>
    </row>
    <row r="113" spans="2:4" x14ac:dyDescent="0.25">
      <c r="B113" s="59"/>
      <c r="C113" s="53"/>
      <c r="D113" s="52">
        <f>C112</f>
        <v>7745.52</v>
      </c>
    </row>
    <row r="114" spans="2:4" x14ac:dyDescent="0.25">
      <c r="B114" s="59" t="s">
        <v>179</v>
      </c>
      <c r="C114" s="53">
        <v>19437</v>
      </c>
      <c r="D114" s="55"/>
    </row>
    <row r="115" spans="2:4" x14ac:dyDescent="0.25">
      <c r="B115" s="59"/>
      <c r="C115" s="53"/>
      <c r="D115" s="52">
        <f>C114</f>
        <v>19437</v>
      </c>
    </row>
    <row r="116" spans="2:4" x14ac:dyDescent="0.25">
      <c r="B116" s="59" t="s">
        <v>120</v>
      </c>
      <c r="C116" s="53">
        <v>1182186.6000000001</v>
      </c>
      <c r="D116" s="55"/>
    </row>
    <row r="117" spans="2:4" x14ac:dyDescent="0.25">
      <c r="B117" s="59"/>
      <c r="C117" s="53"/>
      <c r="D117" s="52">
        <f>C116</f>
        <v>1182186.6000000001</v>
      </c>
    </row>
    <row r="118" spans="2:4" x14ac:dyDescent="0.25">
      <c r="B118" s="59" t="s">
        <v>197</v>
      </c>
      <c r="C118" s="53">
        <v>1540080.01</v>
      </c>
      <c r="D118" s="55"/>
    </row>
    <row r="119" spans="2:4" x14ac:dyDescent="0.25">
      <c r="B119" s="59"/>
      <c r="C119" s="53"/>
      <c r="D119" s="52">
        <f>C118</f>
        <v>1540080.01</v>
      </c>
    </row>
    <row r="120" spans="2:4" x14ac:dyDescent="0.25">
      <c r="B120" s="59" t="s">
        <v>104</v>
      </c>
      <c r="C120" s="53">
        <v>284173.5</v>
      </c>
      <c r="D120" s="55"/>
    </row>
    <row r="121" spans="2:4" x14ac:dyDescent="0.25">
      <c r="B121" s="59"/>
      <c r="C121" s="53"/>
      <c r="D121" s="52">
        <f>C120</f>
        <v>284173.5</v>
      </c>
    </row>
    <row r="122" spans="2:4" x14ac:dyDescent="0.25">
      <c r="B122" s="59" t="s">
        <v>71</v>
      </c>
      <c r="C122" s="53">
        <v>54374.400000000001</v>
      </c>
      <c r="D122" s="55"/>
    </row>
    <row r="123" spans="2:4" x14ac:dyDescent="0.25">
      <c r="B123" s="59"/>
      <c r="C123" s="53"/>
      <c r="D123" s="52">
        <f>C122</f>
        <v>54374.400000000001</v>
      </c>
    </row>
    <row r="124" spans="2:4" x14ac:dyDescent="0.25">
      <c r="B124" s="59" t="s">
        <v>91</v>
      </c>
      <c r="C124" s="53">
        <v>37052</v>
      </c>
      <c r="D124" s="55"/>
    </row>
    <row r="125" spans="2:4" x14ac:dyDescent="0.25">
      <c r="B125" s="59"/>
      <c r="C125" s="53"/>
      <c r="D125" s="52">
        <f>C124</f>
        <v>37052</v>
      </c>
    </row>
    <row r="126" spans="2:4" x14ac:dyDescent="0.25">
      <c r="B126" s="59" t="s">
        <v>192</v>
      </c>
      <c r="C126" s="53">
        <v>3500000</v>
      </c>
      <c r="D126" s="55"/>
    </row>
    <row r="127" spans="2:4" x14ac:dyDescent="0.25">
      <c r="B127" s="59"/>
      <c r="C127" s="53"/>
      <c r="D127" s="52">
        <f>C126</f>
        <v>3500000</v>
      </c>
    </row>
    <row r="128" spans="2:4" x14ac:dyDescent="0.25">
      <c r="B128" s="59" t="s">
        <v>108</v>
      </c>
      <c r="C128" s="53">
        <v>6416000.0999999996</v>
      </c>
      <c r="D128" s="55"/>
    </row>
    <row r="129" spans="2:4" x14ac:dyDescent="0.25">
      <c r="B129" s="59" t="s">
        <v>108</v>
      </c>
      <c r="C129" s="53">
        <v>681813</v>
      </c>
      <c r="D129" s="55"/>
    </row>
    <row r="130" spans="2:4" x14ac:dyDescent="0.25">
      <c r="B130" s="59"/>
      <c r="C130" s="53"/>
      <c r="D130" s="52">
        <f>C128+C129</f>
        <v>7097813.0999999996</v>
      </c>
    </row>
    <row r="131" spans="2:4" x14ac:dyDescent="0.25">
      <c r="B131" s="59" t="s">
        <v>125</v>
      </c>
      <c r="C131" s="53">
        <v>1041.68</v>
      </c>
      <c r="D131" s="55"/>
    </row>
    <row r="132" spans="2:4" x14ac:dyDescent="0.25">
      <c r="B132" s="59"/>
      <c r="C132" s="53"/>
      <c r="D132" s="52">
        <f>C131</f>
        <v>1041.68</v>
      </c>
    </row>
    <row r="133" spans="2:4" x14ac:dyDescent="0.25">
      <c r="B133" s="59" t="s">
        <v>180</v>
      </c>
      <c r="C133" s="53">
        <v>20956.8</v>
      </c>
      <c r="D133" s="55"/>
    </row>
    <row r="134" spans="2:4" x14ac:dyDescent="0.25">
      <c r="B134" s="59"/>
      <c r="C134" s="53"/>
      <c r="D134" s="52">
        <f>C133</f>
        <v>20956.8</v>
      </c>
    </row>
    <row r="135" spans="2:4" x14ac:dyDescent="0.25">
      <c r="B135" s="59" t="s">
        <v>92</v>
      </c>
      <c r="C135" s="53">
        <v>79744.399999999994</v>
      </c>
      <c r="D135" s="55"/>
    </row>
    <row r="136" spans="2:4" x14ac:dyDescent="0.25">
      <c r="B136" s="59"/>
      <c r="C136" s="53"/>
      <c r="D136" s="52">
        <f>C135</f>
        <v>79744.399999999994</v>
      </c>
    </row>
    <row r="137" spans="2:4" x14ac:dyDescent="0.25">
      <c r="B137" s="59" t="s">
        <v>181</v>
      </c>
      <c r="C137" s="53">
        <v>24013</v>
      </c>
      <c r="D137" s="55"/>
    </row>
    <row r="138" spans="2:4" x14ac:dyDescent="0.25">
      <c r="B138" s="59"/>
      <c r="C138" s="53"/>
      <c r="D138" s="52">
        <f>C137</f>
        <v>24013</v>
      </c>
    </row>
    <row r="139" spans="2:4" x14ac:dyDescent="0.25">
      <c r="B139" s="59" t="s">
        <v>73</v>
      </c>
      <c r="C139" s="53">
        <v>695146.26</v>
      </c>
      <c r="D139" s="55"/>
    </row>
    <row r="140" spans="2:4" x14ac:dyDescent="0.25">
      <c r="B140" s="59"/>
      <c r="C140" s="53"/>
      <c r="D140" s="52">
        <f>C139</f>
        <v>695146.26</v>
      </c>
    </row>
    <row r="141" spans="2:4" x14ac:dyDescent="0.25">
      <c r="B141" s="59" t="s">
        <v>182</v>
      </c>
      <c r="C141" s="53">
        <v>72355</v>
      </c>
      <c r="D141" s="55"/>
    </row>
    <row r="142" spans="2:4" x14ac:dyDescent="0.25">
      <c r="B142" s="59"/>
      <c r="C142" s="53"/>
      <c r="D142" s="52">
        <f>C141</f>
        <v>72355</v>
      </c>
    </row>
    <row r="143" spans="2:4" x14ac:dyDescent="0.25">
      <c r="B143" s="59" t="s">
        <v>94</v>
      </c>
      <c r="C143" s="53">
        <v>109180.91</v>
      </c>
      <c r="D143" s="55"/>
    </row>
    <row r="144" spans="2:4" x14ac:dyDescent="0.25">
      <c r="B144" s="59"/>
      <c r="C144" s="53"/>
      <c r="D144" s="52">
        <f>C143</f>
        <v>109180.91</v>
      </c>
    </row>
    <row r="145" spans="2:4" x14ac:dyDescent="0.25">
      <c r="B145" s="59" t="s">
        <v>95</v>
      </c>
      <c r="C145" s="53">
        <v>208551.96</v>
      </c>
      <c r="D145" s="55"/>
    </row>
    <row r="146" spans="2:4" x14ac:dyDescent="0.25">
      <c r="B146" s="59"/>
      <c r="C146" s="53"/>
      <c r="D146" s="52">
        <f>C145</f>
        <v>208551.96</v>
      </c>
    </row>
    <row r="147" spans="2:4" x14ac:dyDescent="0.25">
      <c r="B147" s="59" t="s">
        <v>96</v>
      </c>
      <c r="C147" s="53">
        <v>64593.2</v>
      </c>
      <c r="D147" s="55"/>
    </row>
    <row r="148" spans="2:4" x14ac:dyDescent="0.25">
      <c r="B148" s="59"/>
      <c r="C148" s="53"/>
      <c r="D148" s="52">
        <f>C147</f>
        <v>64593.2</v>
      </c>
    </row>
    <row r="149" spans="2:4" x14ac:dyDescent="0.25">
      <c r="B149" s="59" t="s">
        <v>97</v>
      </c>
      <c r="C149" s="53">
        <v>90506</v>
      </c>
      <c r="D149" s="55"/>
    </row>
    <row r="150" spans="2:4" x14ac:dyDescent="0.25">
      <c r="B150" s="59"/>
      <c r="C150" s="53"/>
      <c r="D150" s="52">
        <f>C149</f>
        <v>90506</v>
      </c>
    </row>
    <row r="151" spans="2:4" x14ac:dyDescent="0.25">
      <c r="B151" s="59" t="s">
        <v>99</v>
      </c>
      <c r="C151" s="53">
        <v>1327.5</v>
      </c>
      <c r="D151" s="55"/>
    </row>
    <row r="152" spans="2:4" x14ac:dyDescent="0.25">
      <c r="B152" s="59"/>
      <c r="C152" s="53"/>
      <c r="D152" s="52">
        <f>C151</f>
        <v>1327.5</v>
      </c>
    </row>
    <row r="153" spans="2:4" x14ac:dyDescent="0.25">
      <c r="B153" s="59" t="s">
        <v>183</v>
      </c>
      <c r="C153" s="53">
        <v>9792.82</v>
      </c>
      <c r="D153" s="55"/>
    </row>
    <row r="154" spans="2:4" x14ac:dyDescent="0.25">
      <c r="B154" s="59"/>
      <c r="C154" s="53"/>
      <c r="D154" s="52">
        <f>C153</f>
        <v>9792.82</v>
      </c>
    </row>
    <row r="155" spans="2:4" x14ac:dyDescent="0.25">
      <c r="B155" s="59" t="s">
        <v>184</v>
      </c>
      <c r="C155" s="53">
        <v>14868</v>
      </c>
      <c r="D155" s="55"/>
    </row>
    <row r="156" spans="2:4" x14ac:dyDescent="0.25">
      <c r="B156" s="59"/>
      <c r="C156" s="53"/>
      <c r="D156" s="52">
        <f>C155</f>
        <v>14868</v>
      </c>
    </row>
    <row r="157" spans="2:4" x14ac:dyDescent="0.25">
      <c r="B157" s="59" t="s">
        <v>122</v>
      </c>
      <c r="C157" s="53">
        <v>29159.97</v>
      </c>
      <c r="D157" s="55"/>
    </row>
    <row r="158" spans="2:4" x14ac:dyDescent="0.25">
      <c r="B158" s="59"/>
      <c r="C158" s="53"/>
      <c r="D158" s="52">
        <f>C157</f>
        <v>29159.97</v>
      </c>
    </row>
    <row r="159" spans="2:4" x14ac:dyDescent="0.25">
      <c r="B159" s="59" t="s">
        <v>121</v>
      </c>
      <c r="C159" s="53">
        <v>176000.04</v>
      </c>
      <c r="D159" s="55"/>
    </row>
    <row r="160" spans="2:4" x14ac:dyDescent="0.25">
      <c r="B160" s="59"/>
      <c r="C160" s="53"/>
      <c r="D160" s="52">
        <f>C159</f>
        <v>176000.04</v>
      </c>
    </row>
    <row r="161" spans="2:4" x14ac:dyDescent="0.25">
      <c r="B161" s="59" t="s">
        <v>193</v>
      </c>
      <c r="C161" s="53">
        <v>86728.17</v>
      </c>
      <c r="D161" s="55"/>
    </row>
    <row r="162" spans="2:4" x14ac:dyDescent="0.25">
      <c r="B162" s="59"/>
      <c r="C162" s="53"/>
      <c r="D162" s="52">
        <f>C161</f>
        <v>86728.17</v>
      </c>
    </row>
    <row r="163" spans="2:4" x14ac:dyDescent="0.25">
      <c r="B163" s="59" t="s">
        <v>194</v>
      </c>
      <c r="C163" s="53">
        <v>7199.9</v>
      </c>
      <c r="D163" s="55"/>
    </row>
    <row r="164" spans="2:4" x14ac:dyDescent="0.25">
      <c r="B164" s="59"/>
      <c r="C164" s="53"/>
      <c r="D164" s="52">
        <f>C163</f>
        <v>7199.9</v>
      </c>
    </row>
    <row r="165" spans="2:4" x14ac:dyDescent="0.25">
      <c r="B165" s="59" t="s">
        <v>191</v>
      </c>
      <c r="C165" s="53">
        <v>22919.41</v>
      </c>
      <c r="D165" s="55"/>
    </row>
    <row r="166" spans="2:4" x14ac:dyDescent="0.25">
      <c r="B166" s="59"/>
      <c r="C166" s="53"/>
      <c r="D166" s="52">
        <f>C165</f>
        <v>22919.41</v>
      </c>
    </row>
    <row r="167" spans="2:4" x14ac:dyDescent="0.25">
      <c r="B167" s="59" t="s">
        <v>185</v>
      </c>
      <c r="C167" s="53">
        <v>4696.3999999999996</v>
      </c>
      <c r="D167" s="55"/>
    </row>
    <row r="168" spans="2:4" x14ac:dyDescent="0.25">
      <c r="B168" s="59"/>
      <c r="C168" s="53"/>
      <c r="D168" s="52">
        <f>C167</f>
        <v>4696.3999999999996</v>
      </c>
    </row>
    <row r="169" spans="2:4" x14ac:dyDescent="0.25">
      <c r="B169" s="59" t="s">
        <v>187</v>
      </c>
      <c r="C169" s="53">
        <v>204785.55</v>
      </c>
      <c r="D169" s="55"/>
    </row>
    <row r="170" spans="2:4" x14ac:dyDescent="0.25">
      <c r="B170" s="59"/>
      <c r="C170" s="53"/>
      <c r="D170" s="52">
        <f>C169</f>
        <v>204785.55</v>
      </c>
    </row>
    <row r="171" spans="2:4" x14ac:dyDescent="0.25">
      <c r="B171" s="59" t="s">
        <v>196</v>
      </c>
      <c r="C171" s="53">
        <v>1368000</v>
      </c>
      <c r="D171" s="55"/>
    </row>
    <row r="172" spans="2:4" x14ac:dyDescent="0.25">
      <c r="B172" s="59"/>
      <c r="C172" s="53"/>
      <c r="D172" s="52">
        <f>C171</f>
        <v>1368000</v>
      </c>
    </row>
    <row r="173" spans="2:4" x14ac:dyDescent="0.25">
      <c r="B173" s="59" t="s">
        <v>189</v>
      </c>
      <c r="C173" s="53">
        <v>190144.8</v>
      </c>
      <c r="D173" s="55"/>
    </row>
    <row r="174" spans="2:4" x14ac:dyDescent="0.25">
      <c r="B174" s="59"/>
      <c r="C174" s="53"/>
      <c r="D174" s="52">
        <f>C173</f>
        <v>190144.8</v>
      </c>
    </row>
    <row r="175" spans="2:4" x14ac:dyDescent="0.25">
      <c r="B175" s="59" t="s">
        <v>67</v>
      </c>
      <c r="C175" s="53">
        <v>5371718.3600000003</v>
      </c>
      <c r="D175" s="55"/>
    </row>
    <row r="176" spans="2:4" x14ac:dyDescent="0.25">
      <c r="B176" s="59" t="s">
        <v>67</v>
      </c>
      <c r="C176" s="53">
        <v>8561857.9800000004</v>
      </c>
      <c r="D176" s="55"/>
    </row>
    <row r="177" spans="2:4" x14ac:dyDescent="0.25">
      <c r="B177" s="57"/>
      <c r="C177" s="57"/>
      <c r="D177" s="52">
        <f>C175+C176</f>
        <v>13933576.34</v>
      </c>
    </row>
    <row r="178" spans="2:4" ht="15.75" x14ac:dyDescent="0.25">
      <c r="C178" s="60">
        <f>SUM(C3:C177)</f>
        <v>218559949.24000007</v>
      </c>
      <c r="D178" s="60">
        <f>D177+D174+D172+D170+D168+D166+D164+D162+D160+D158+D156+D154+D152+D150+D148+D146+D144+D142+D140+D138+D136+D134+D132+D130+D127+D125+D123+D121+D119+D117+D115+D113+D111+D109+D107+D104+D101+D99+D96+D94+D92+D90+D88+D85+D83+D81+D78+D76+D74+D67+D65+D62+D60+D58+D56+D52+D45+D38+D31+D29+D27+D25+D23+D20+D18+D11+D9+D54</f>
        <v>218559949.24000001</v>
      </c>
    </row>
  </sheetData>
  <sortState xmlns:xlrd2="http://schemas.microsoft.com/office/spreadsheetml/2017/richdata2" ref="B3:C176">
    <sortCondition ref="B3:B176" customList="menor a mayor"/>
  </sortState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4372-7C13-4D86-A32B-31DA739C990E}">
  <sheetPr>
    <pageSetUpPr fitToPage="1"/>
  </sheetPr>
  <dimension ref="A2:C276"/>
  <sheetViews>
    <sheetView workbookViewId="0">
      <selection activeCell="A2" sqref="A2:B276"/>
    </sheetView>
  </sheetViews>
  <sheetFormatPr baseColWidth="10" defaultRowHeight="15" x14ac:dyDescent="0.25"/>
  <cols>
    <col min="1" max="1" width="79.28515625" customWidth="1"/>
    <col min="2" max="2" width="21.7109375" customWidth="1"/>
    <col min="3" max="3" width="17.7109375" customWidth="1"/>
  </cols>
  <sheetData>
    <row r="2" spans="1:3" x14ac:dyDescent="0.25">
      <c r="A2" s="61" t="s">
        <v>0</v>
      </c>
      <c r="B2" s="62" t="s">
        <v>1</v>
      </c>
      <c r="C2" s="62" t="s">
        <v>2</v>
      </c>
    </row>
    <row r="3" spans="1:3" ht="15.75" x14ac:dyDescent="0.25">
      <c r="A3" s="63" t="s">
        <v>3</v>
      </c>
      <c r="B3" s="64">
        <v>218559949.24000001</v>
      </c>
      <c r="C3" s="64">
        <v>161180348.28999999</v>
      </c>
    </row>
    <row r="4" spans="1:3" x14ac:dyDescent="0.25">
      <c r="A4" s="65" t="s">
        <v>4</v>
      </c>
      <c r="B4" s="66">
        <v>163749771.62</v>
      </c>
      <c r="C4" s="66">
        <v>148159521.49000001</v>
      </c>
    </row>
    <row r="5" spans="1:3" x14ac:dyDescent="0.25">
      <c r="A5" s="67" t="s">
        <v>5</v>
      </c>
      <c r="B5" s="66">
        <v>62478676.640000001</v>
      </c>
      <c r="C5" s="66">
        <v>53771308.549999997</v>
      </c>
    </row>
    <row r="6" spans="1:3" x14ac:dyDescent="0.25">
      <c r="A6" s="68" t="s">
        <v>6</v>
      </c>
      <c r="B6" s="66">
        <v>62478676.640000001</v>
      </c>
      <c r="C6" s="66">
        <v>53771308.549999997</v>
      </c>
    </row>
    <row r="7" spans="1:3" x14ac:dyDescent="0.25">
      <c r="A7" s="69" t="s">
        <v>7</v>
      </c>
      <c r="B7" s="66">
        <v>35864913.100000001</v>
      </c>
      <c r="C7" s="66">
        <v>31052724.82</v>
      </c>
    </row>
    <row r="8" spans="1:3" x14ac:dyDescent="0.25">
      <c r="A8" s="70" t="s">
        <v>144</v>
      </c>
      <c r="B8" s="66">
        <v>30672546.460000001</v>
      </c>
      <c r="C8" s="66">
        <v>25873387.960000001</v>
      </c>
    </row>
    <row r="9" spans="1:3" x14ac:dyDescent="0.25">
      <c r="A9" s="71" t="s">
        <v>8</v>
      </c>
      <c r="B9" s="66">
        <v>9198634.8599999994</v>
      </c>
      <c r="C9" s="66">
        <v>9198634.8599999994</v>
      </c>
    </row>
    <row r="10" spans="1:3" x14ac:dyDescent="0.25">
      <c r="A10" s="71" t="s">
        <v>10</v>
      </c>
      <c r="B10" s="66">
        <v>10395000</v>
      </c>
      <c r="C10" s="66">
        <v>10395000</v>
      </c>
    </row>
    <row r="11" spans="1:3" x14ac:dyDescent="0.25">
      <c r="A11" s="71" t="s">
        <v>11</v>
      </c>
      <c r="B11" s="66">
        <v>270407.74</v>
      </c>
      <c r="C11" s="66">
        <v>270407.74</v>
      </c>
    </row>
    <row r="12" spans="1:3" x14ac:dyDescent="0.25">
      <c r="A12" s="71" t="s">
        <v>12</v>
      </c>
      <c r="B12" s="66">
        <v>4894265.9000000004</v>
      </c>
      <c r="C12" s="66">
        <v>4894265.9000000004</v>
      </c>
    </row>
    <row r="13" spans="1:3" x14ac:dyDescent="0.25">
      <c r="A13" s="71" t="s">
        <v>171</v>
      </c>
      <c r="B13" s="66">
        <v>5613822.6399999997</v>
      </c>
      <c r="C13" s="66">
        <v>1115079.46</v>
      </c>
    </row>
    <row r="14" spans="1:3" x14ac:dyDescent="0.25">
      <c r="A14" s="71" t="s">
        <v>172</v>
      </c>
      <c r="B14" s="66">
        <v>300415.32</v>
      </c>
      <c r="C14" s="66">
        <v>0</v>
      </c>
    </row>
    <row r="15" spans="1:3" x14ac:dyDescent="0.25">
      <c r="A15" s="70" t="s">
        <v>163</v>
      </c>
      <c r="B15" s="66">
        <v>1389000</v>
      </c>
      <c r="C15" s="66">
        <v>1389000</v>
      </c>
    </row>
    <row r="16" spans="1:3" x14ac:dyDescent="0.25">
      <c r="A16" s="71" t="s">
        <v>13</v>
      </c>
      <c r="B16" s="66">
        <v>1389000</v>
      </c>
      <c r="C16" s="66">
        <v>1389000</v>
      </c>
    </row>
    <row r="17" spans="1:3" x14ac:dyDescent="0.25">
      <c r="A17" s="70" t="s">
        <v>162</v>
      </c>
      <c r="B17" s="66">
        <v>23723.61</v>
      </c>
      <c r="C17" s="66">
        <v>10693.83</v>
      </c>
    </row>
    <row r="18" spans="1:3" x14ac:dyDescent="0.25">
      <c r="A18" s="71" t="s">
        <v>82</v>
      </c>
      <c r="B18" s="66">
        <v>23723.61</v>
      </c>
      <c r="C18" s="66">
        <v>10693.83</v>
      </c>
    </row>
    <row r="19" spans="1:3" x14ac:dyDescent="0.25">
      <c r="A19" s="70" t="s">
        <v>143</v>
      </c>
      <c r="B19" s="66">
        <v>3779643.03</v>
      </c>
      <c r="C19" s="66">
        <v>3779643.03</v>
      </c>
    </row>
    <row r="20" spans="1:3" x14ac:dyDescent="0.25">
      <c r="A20" s="71" t="s">
        <v>14</v>
      </c>
      <c r="B20" s="66">
        <v>1751607.83</v>
      </c>
      <c r="C20" s="66">
        <v>1751607.83</v>
      </c>
    </row>
    <row r="21" spans="1:3" x14ac:dyDescent="0.25">
      <c r="A21" s="71" t="s">
        <v>15</v>
      </c>
      <c r="B21" s="66">
        <v>1757839.95</v>
      </c>
      <c r="C21" s="66">
        <v>1757839.95</v>
      </c>
    </row>
    <row r="22" spans="1:3" x14ac:dyDescent="0.25">
      <c r="A22" s="71" t="s">
        <v>16</v>
      </c>
      <c r="B22" s="66">
        <v>270195.25</v>
      </c>
      <c r="C22" s="66">
        <v>270195.25</v>
      </c>
    </row>
    <row r="23" spans="1:3" x14ac:dyDescent="0.25">
      <c r="A23" s="69" t="s">
        <v>17</v>
      </c>
      <c r="B23" s="66">
        <v>24419120.030000001</v>
      </c>
      <c r="C23" s="66">
        <v>19982346.870000001</v>
      </c>
    </row>
    <row r="24" spans="1:3" x14ac:dyDescent="0.25">
      <c r="A24" s="70" t="s">
        <v>161</v>
      </c>
      <c r="B24" s="66">
        <v>18805672.449999999</v>
      </c>
      <c r="C24" s="66">
        <v>16203798.060000001</v>
      </c>
    </row>
    <row r="25" spans="1:3" x14ac:dyDescent="0.25">
      <c r="A25" s="71" t="s">
        <v>18</v>
      </c>
      <c r="B25" s="66">
        <v>857330.82</v>
      </c>
      <c r="C25" s="66">
        <v>918330.81</v>
      </c>
    </row>
    <row r="26" spans="1:3" x14ac:dyDescent="0.25">
      <c r="A26" s="71" t="s">
        <v>19</v>
      </c>
      <c r="B26" s="66">
        <v>660486.15</v>
      </c>
      <c r="C26" s="66">
        <v>906971.24</v>
      </c>
    </row>
    <row r="27" spans="1:3" x14ac:dyDescent="0.25">
      <c r="A27" s="71" t="s">
        <v>20</v>
      </c>
      <c r="B27" s="66">
        <v>17236639.48</v>
      </c>
      <c r="C27" s="66">
        <v>14373996.01</v>
      </c>
    </row>
    <row r="28" spans="1:3" x14ac:dyDescent="0.25">
      <c r="A28" s="71" t="s">
        <v>21</v>
      </c>
      <c r="B28" s="66">
        <v>46578</v>
      </c>
      <c r="C28" s="66">
        <v>0</v>
      </c>
    </row>
    <row r="29" spans="1:3" x14ac:dyDescent="0.25">
      <c r="A29" s="71" t="s">
        <v>114</v>
      </c>
      <c r="B29" s="66">
        <v>4638</v>
      </c>
      <c r="C29" s="66">
        <v>4500</v>
      </c>
    </row>
    <row r="30" spans="1:3" x14ac:dyDescent="0.25">
      <c r="A30" s="70" t="s">
        <v>140</v>
      </c>
      <c r="B30" s="66">
        <v>1222300</v>
      </c>
      <c r="C30" s="66">
        <v>904124.8</v>
      </c>
    </row>
    <row r="31" spans="1:3" x14ac:dyDescent="0.25">
      <c r="A31" s="71" t="s">
        <v>83</v>
      </c>
      <c r="B31" s="66">
        <v>1222300</v>
      </c>
      <c r="C31" s="66">
        <v>850600</v>
      </c>
    </row>
    <row r="32" spans="1:3" x14ac:dyDescent="0.25">
      <c r="A32" s="71" t="s">
        <v>84</v>
      </c>
      <c r="B32" s="66">
        <v>0</v>
      </c>
      <c r="C32" s="66">
        <v>53524.800000000003</v>
      </c>
    </row>
    <row r="33" spans="1:3" x14ac:dyDescent="0.25">
      <c r="A33" s="70" t="s">
        <v>142</v>
      </c>
      <c r="B33" s="66">
        <v>715350</v>
      </c>
      <c r="C33" s="66">
        <v>878700</v>
      </c>
    </row>
    <row r="34" spans="1:3" x14ac:dyDescent="0.25">
      <c r="A34" s="71" t="s">
        <v>69</v>
      </c>
      <c r="B34" s="66">
        <v>715350</v>
      </c>
      <c r="C34" s="66">
        <v>878700</v>
      </c>
    </row>
    <row r="35" spans="1:3" x14ac:dyDescent="0.25">
      <c r="A35" s="70" t="s">
        <v>160</v>
      </c>
      <c r="B35" s="66">
        <v>2250236.08</v>
      </c>
      <c r="C35" s="66">
        <v>1077173.03</v>
      </c>
    </row>
    <row r="36" spans="1:3" x14ac:dyDescent="0.25">
      <c r="A36" s="71" t="s">
        <v>85</v>
      </c>
      <c r="B36" s="66">
        <v>1101217.53</v>
      </c>
      <c r="C36" s="66">
        <v>0</v>
      </c>
    </row>
    <row r="37" spans="1:3" x14ac:dyDescent="0.25">
      <c r="A37" s="71" t="s">
        <v>86</v>
      </c>
      <c r="B37" s="66">
        <v>1009188.55</v>
      </c>
      <c r="C37" s="66">
        <v>937343.03</v>
      </c>
    </row>
    <row r="38" spans="1:3" x14ac:dyDescent="0.25">
      <c r="A38" s="71" t="s">
        <v>173</v>
      </c>
      <c r="B38" s="66">
        <v>139830</v>
      </c>
      <c r="C38" s="66">
        <v>139830</v>
      </c>
    </row>
    <row r="39" spans="1:3" x14ac:dyDescent="0.25">
      <c r="A39" s="70" t="s">
        <v>159</v>
      </c>
      <c r="B39" s="66">
        <v>592094.5</v>
      </c>
      <c r="C39" s="66">
        <v>757275.02</v>
      </c>
    </row>
    <row r="40" spans="1:3" x14ac:dyDescent="0.25">
      <c r="A40" s="71" t="s">
        <v>75</v>
      </c>
      <c r="B40" s="66">
        <v>592094.5</v>
      </c>
      <c r="C40" s="66">
        <v>757275.02</v>
      </c>
    </row>
    <row r="41" spans="1:3" x14ac:dyDescent="0.25">
      <c r="A41" s="70" t="s">
        <v>138</v>
      </c>
      <c r="B41" s="66">
        <v>444574</v>
      </c>
      <c r="C41" s="66">
        <v>101275.96</v>
      </c>
    </row>
    <row r="42" spans="1:3" x14ac:dyDescent="0.25">
      <c r="A42" s="71" t="s">
        <v>174</v>
      </c>
      <c r="B42" s="66">
        <v>244800</v>
      </c>
      <c r="C42" s="66">
        <v>0</v>
      </c>
    </row>
    <row r="43" spans="1:3" x14ac:dyDescent="0.25">
      <c r="A43" s="71" t="s">
        <v>175</v>
      </c>
      <c r="B43" s="66">
        <v>0</v>
      </c>
      <c r="C43" s="66">
        <v>0</v>
      </c>
    </row>
    <row r="44" spans="1:3" x14ac:dyDescent="0.25">
      <c r="A44" s="71" t="s">
        <v>27</v>
      </c>
      <c r="B44" s="66">
        <v>0</v>
      </c>
      <c r="C44" s="66">
        <v>60365.36</v>
      </c>
    </row>
    <row r="45" spans="1:3" x14ac:dyDescent="0.25">
      <c r="A45" s="71" t="s">
        <v>127</v>
      </c>
      <c r="B45" s="66">
        <v>199774</v>
      </c>
      <c r="C45" s="66">
        <v>40910.6</v>
      </c>
    </row>
    <row r="46" spans="1:3" x14ac:dyDescent="0.25">
      <c r="A46" s="70" t="s">
        <v>145</v>
      </c>
      <c r="B46" s="66">
        <v>388893</v>
      </c>
      <c r="C46" s="66">
        <v>60000</v>
      </c>
    </row>
    <row r="47" spans="1:3" x14ac:dyDescent="0.25">
      <c r="A47" s="71" t="s">
        <v>87</v>
      </c>
      <c r="B47" s="66">
        <v>119000</v>
      </c>
      <c r="C47" s="66">
        <v>60000</v>
      </c>
    </row>
    <row r="48" spans="1:3" x14ac:dyDescent="0.25">
      <c r="A48" s="71" t="s">
        <v>176</v>
      </c>
      <c r="B48" s="66">
        <v>269893</v>
      </c>
      <c r="C48" s="66">
        <v>0</v>
      </c>
    </row>
    <row r="49" spans="1:3" x14ac:dyDescent="0.25">
      <c r="A49" s="69" t="s">
        <v>72</v>
      </c>
      <c r="B49" s="66">
        <v>1565195.93</v>
      </c>
      <c r="C49" s="66">
        <v>2484576</v>
      </c>
    </row>
    <row r="50" spans="1:3" x14ac:dyDescent="0.25">
      <c r="A50" s="70" t="s">
        <v>139</v>
      </c>
      <c r="B50" s="66">
        <v>11700</v>
      </c>
      <c r="C50" s="66">
        <v>0</v>
      </c>
    </row>
    <row r="51" spans="1:3" x14ac:dyDescent="0.25">
      <c r="A51" s="71" t="s">
        <v>74</v>
      </c>
      <c r="B51" s="66">
        <v>11700</v>
      </c>
      <c r="C51" s="66">
        <v>0</v>
      </c>
    </row>
    <row r="52" spans="1:3" x14ac:dyDescent="0.25">
      <c r="A52" s="70" t="s">
        <v>158</v>
      </c>
      <c r="B52" s="66">
        <v>189744</v>
      </c>
      <c r="C52" s="66">
        <v>0</v>
      </c>
    </row>
    <row r="53" spans="1:3" x14ac:dyDescent="0.25">
      <c r="A53" s="71" t="s">
        <v>177</v>
      </c>
      <c r="B53" s="66">
        <v>189744</v>
      </c>
      <c r="C53" s="66">
        <v>0</v>
      </c>
    </row>
    <row r="54" spans="1:3" x14ac:dyDescent="0.25">
      <c r="A54" s="70" t="s">
        <v>157</v>
      </c>
      <c r="B54" s="66">
        <v>20632.3</v>
      </c>
      <c r="C54" s="66">
        <v>773867.6</v>
      </c>
    </row>
    <row r="55" spans="1:3" x14ac:dyDescent="0.25">
      <c r="A55" s="71" t="s">
        <v>102</v>
      </c>
      <c r="B55" s="66">
        <v>12886.78</v>
      </c>
      <c r="C55" s="66">
        <v>0</v>
      </c>
    </row>
    <row r="56" spans="1:3" x14ac:dyDescent="0.25">
      <c r="A56" s="71" t="s">
        <v>89</v>
      </c>
      <c r="B56" s="66">
        <v>7745.52</v>
      </c>
      <c r="C56" s="66">
        <v>550257.6</v>
      </c>
    </row>
    <row r="57" spans="1:3" x14ac:dyDescent="0.25">
      <c r="A57" s="71" t="s">
        <v>90</v>
      </c>
      <c r="B57" s="66">
        <v>0</v>
      </c>
      <c r="C57" s="66">
        <v>223610</v>
      </c>
    </row>
    <row r="58" spans="1:3" x14ac:dyDescent="0.25">
      <c r="A58" s="70" t="s">
        <v>178</v>
      </c>
      <c r="B58" s="66">
        <v>19437</v>
      </c>
      <c r="C58" s="66">
        <v>19437</v>
      </c>
    </row>
    <row r="59" spans="1:3" x14ac:dyDescent="0.25">
      <c r="A59" s="71" t="s">
        <v>179</v>
      </c>
      <c r="B59" s="66">
        <v>19437</v>
      </c>
      <c r="C59" s="66">
        <v>19437</v>
      </c>
    </row>
    <row r="60" spans="1:3" x14ac:dyDescent="0.25">
      <c r="A60" s="70" t="s">
        <v>150</v>
      </c>
      <c r="B60" s="66">
        <v>0</v>
      </c>
      <c r="C60" s="66">
        <v>0</v>
      </c>
    </row>
    <row r="61" spans="1:3" x14ac:dyDescent="0.25">
      <c r="A61" s="71" t="s">
        <v>103</v>
      </c>
      <c r="B61" s="66">
        <v>0</v>
      </c>
      <c r="C61" s="66">
        <v>0</v>
      </c>
    </row>
    <row r="62" spans="1:3" x14ac:dyDescent="0.25">
      <c r="A62" s="70" t="s">
        <v>149</v>
      </c>
      <c r="B62" s="66">
        <v>37052</v>
      </c>
      <c r="C62" s="66">
        <v>64131.05</v>
      </c>
    </row>
    <row r="63" spans="1:3" x14ac:dyDescent="0.25">
      <c r="A63" s="71" t="s">
        <v>156</v>
      </c>
      <c r="B63" s="66">
        <v>0</v>
      </c>
      <c r="C63" s="66">
        <v>37218.800000000003</v>
      </c>
    </row>
    <row r="64" spans="1:3" x14ac:dyDescent="0.25">
      <c r="A64" s="71" t="s">
        <v>155</v>
      </c>
      <c r="B64" s="66">
        <v>0</v>
      </c>
      <c r="C64" s="66">
        <v>26912.25</v>
      </c>
    </row>
    <row r="65" spans="1:3" x14ac:dyDescent="0.25">
      <c r="A65" s="71" t="s">
        <v>91</v>
      </c>
      <c r="B65" s="66">
        <v>37052</v>
      </c>
      <c r="C65" s="66">
        <v>0</v>
      </c>
    </row>
    <row r="66" spans="1:3" x14ac:dyDescent="0.25">
      <c r="A66" s="70" t="s">
        <v>137</v>
      </c>
      <c r="B66" s="66">
        <v>20956.8</v>
      </c>
      <c r="C66" s="66">
        <v>246074.87</v>
      </c>
    </row>
    <row r="67" spans="1:3" x14ac:dyDescent="0.25">
      <c r="A67" s="71" t="s">
        <v>125</v>
      </c>
      <c r="B67" s="66">
        <v>0</v>
      </c>
      <c r="C67" s="66">
        <v>200000</v>
      </c>
    </row>
    <row r="68" spans="1:3" x14ac:dyDescent="0.25">
      <c r="A68" s="71" t="s">
        <v>180</v>
      </c>
      <c r="B68" s="66">
        <v>20956.8</v>
      </c>
      <c r="C68" s="66">
        <v>20956.8</v>
      </c>
    </row>
    <row r="69" spans="1:3" x14ac:dyDescent="0.25">
      <c r="A69" s="71" t="s">
        <v>92</v>
      </c>
      <c r="B69" s="66">
        <v>0</v>
      </c>
      <c r="C69" s="66">
        <v>10366.18</v>
      </c>
    </row>
    <row r="70" spans="1:3" x14ac:dyDescent="0.25">
      <c r="A70" s="71" t="s">
        <v>93</v>
      </c>
      <c r="B70" s="66">
        <v>0</v>
      </c>
      <c r="C70" s="66">
        <v>14751.89</v>
      </c>
    </row>
    <row r="71" spans="1:3" x14ac:dyDescent="0.25">
      <c r="A71" s="70" t="s">
        <v>148</v>
      </c>
      <c r="B71" s="66">
        <v>1265673.83</v>
      </c>
      <c r="C71" s="66">
        <v>1381065.48</v>
      </c>
    </row>
    <row r="72" spans="1:3" x14ac:dyDescent="0.25">
      <c r="A72" s="71" t="s">
        <v>181</v>
      </c>
      <c r="B72" s="66">
        <v>24013</v>
      </c>
      <c r="C72" s="66">
        <v>0</v>
      </c>
    </row>
    <row r="73" spans="1:3" x14ac:dyDescent="0.25">
      <c r="A73" s="71" t="s">
        <v>73</v>
      </c>
      <c r="B73" s="66">
        <v>695146.26</v>
      </c>
      <c r="C73" s="66">
        <v>0</v>
      </c>
    </row>
    <row r="74" spans="1:3" x14ac:dyDescent="0.25">
      <c r="A74" s="71" t="s">
        <v>182</v>
      </c>
      <c r="B74" s="66">
        <v>72355</v>
      </c>
      <c r="C74" s="66">
        <v>72355</v>
      </c>
    </row>
    <row r="75" spans="1:3" x14ac:dyDescent="0.25">
      <c r="A75" s="71" t="s">
        <v>94</v>
      </c>
      <c r="B75" s="66">
        <v>109180.91</v>
      </c>
      <c r="C75" s="66">
        <v>735288.91</v>
      </c>
    </row>
    <row r="76" spans="1:3" x14ac:dyDescent="0.25">
      <c r="A76" s="71" t="s">
        <v>95</v>
      </c>
      <c r="B76" s="66">
        <v>208551.96</v>
      </c>
      <c r="C76" s="66">
        <v>429870.88</v>
      </c>
    </row>
    <row r="77" spans="1:3" x14ac:dyDescent="0.25">
      <c r="A77" s="71" t="s">
        <v>96</v>
      </c>
      <c r="B77" s="66">
        <v>64593.2</v>
      </c>
      <c r="C77" s="66">
        <v>0</v>
      </c>
    </row>
    <row r="78" spans="1:3" x14ac:dyDescent="0.25">
      <c r="A78" s="71" t="s">
        <v>97</v>
      </c>
      <c r="B78" s="66">
        <v>90506</v>
      </c>
      <c r="C78" s="66">
        <v>143550.69</v>
      </c>
    </row>
    <row r="79" spans="1:3" x14ac:dyDescent="0.25">
      <c r="A79" s="71" t="s">
        <v>99</v>
      </c>
      <c r="B79" s="66">
        <v>1327.5</v>
      </c>
      <c r="C79" s="66">
        <v>0</v>
      </c>
    </row>
    <row r="80" spans="1:3" x14ac:dyDescent="0.25">
      <c r="A80" s="69" t="s">
        <v>70</v>
      </c>
      <c r="B80" s="66">
        <v>629447.57999999996</v>
      </c>
      <c r="C80" s="66">
        <v>251660.86</v>
      </c>
    </row>
    <row r="81" spans="1:3" x14ac:dyDescent="0.25">
      <c r="A81" s="70" t="s">
        <v>154</v>
      </c>
      <c r="B81" s="66">
        <v>53820.79</v>
      </c>
      <c r="C81" s="66">
        <v>29159.97</v>
      </c>
    </row>
    <row r="82" spans="1:3" x14ac:dyDescent="0.25">
      <c r="A82" s="71" t="s">
        <v>183</v>
      </c>
      <c r="B82" s="66">
        <v>9792.82</v>
      </c>
      <c r="C82" s="66">
        <v>0</v>
      </c>
    </row>
    <row r="83" spans="1:3" x14ac:dyDescent="0.25">
      <c r="A83" s="71" t="s">
        <v>184</v>
      </c>
      <c r="B83" s="66">
        <v>14868</v>
      </c>
      <c r="C83" s="66">
        <v>0</v>
      </c>
    </row>
    <row r="84" spans="1:3" x14ac:dyDescent="0.25">
      <c r="A84" s="71" t="s">
        <v>122</v>
      </c>
      <c r="B84" s="66">
        <v>29159.97</v>
      </c>
      <c r="C84" s="66">
        <v>29159.97</v>
      </c>
    </row>
    <row r="85" spans="1:3" x14ac:dyDescent="0.25">
      <c r="A85" s="70" t="s">
        <v>153</v>
      </c>
      <c r="B85" s="66">
        <v>176000.04</v>
      </c>
      <c r="C85" s="66">
        <v>196772.76</v>
      </c>
    </row>
    <row r="86" spans="1:3" x14ac:dyDescent="0.25">
      <c r="A86" s="71" t="s">
        <v>121</v>
      </c>
      <c r="B86" s="66">
        <v>176000.04</v>
      </c>
      <c r="C86" s="66">
        <v>196772.76</v>
      </c>
    </row>
    <row r="87" spans="1:3" x14ac:dyDescent="0.25">
      <c r="A87" s="70" t="s">
        <v>147</v>
      </c>
      <c r="B87" s="66">
        <v>4696.3999999999996</v>
      </c>
      <c r="C87" s="66">
        <v>25728.13</v>
      </c>
    </row>
    <row r="88" spans="1:3" x14ac:dyDescent="0.25">
      <c r="A88" s="71" t="s">
        <v>100</v>
      </c>
      <c r="B88" s="66">
        <v>0</v>
      </c>
      <c r="C88" s="66">
        <v>25728.13</v>
      </c>
    </row>
    <row r="89" spans="1:3" x14ac:dyDescent="0.25">
      <c r="A89" s="71" t="s">
        <v>185</v>
      </c>
      <c r="B89" s="66">
        <v>4696.3999999999996</v>
      </c>
      <c r="C89" s="66">
        <v>0</v>
      </c>
    </row>
    <row r="90" spans="1:3" x14ac:dyDescent="0.25">
      <c r="A90" s="70" t="s">
        <v>186</v>
      </c>
      <c r="B90" s="66">
        <v>204785.55</v>
      </c>
      <c r="C90" s="66">
        <v>0</v>
      </c>
    </row>
    <row r="91" spans="1:3" x14ac:dyDescent="0.25">
      <c r="A91" s="71" t="s">
        <v>187</v>
      </c>
      <c r="B91" s="66">
        <v>204785.55</v>
      </c>
      <c r="C91" s="66">
        <v>0</v>
      </c>
    </row>
    <row r="92" spans="1:3" x14ac:dyDescent="0.25">
      <c r="A92" s="70" t="s">
        <v>188</v>
      </c>
      <c r="B92" s="66">
        <v>190144.8</v>
      </c>
      <c r="C92" s="66">
        <v>0</v>
      </c>
    </row>
    <row r="93" spans="1:3" x14ac:dyDescent="0.25">
      <c r="A93" s="71" t="s">
        <v>189</v>
      </c>
      <c r="B93" s="66">
        <v>190144.8</v>
      </c>
      <c r="C93" s="66">
        <v>0</v>
      </c>
    </row>
    <row r="94" spans="1:3" x14ac:dyDescent="0.25">
      <c r="A94" s="67" t="s">
        <v>22</v>
      </c>
      <c r="B94" s="66">
        <v>5675850.8200000003</v>
      </c>
      <c r="C94" s="66">
        <v>5228653.3899999997</v>
      </c>
    </row>
    <row r="95" spans="1:3" x14ac:dyDescent="0.25">
      <c r="A95" s="68" t="s">
        <v>23</v>
      </c>
      <c r="B95" s="66">
        <v>3974294.07</v>
      </c>
      <c r="C95" s="66">
        <v>3877372.54</v>
      </c>
    </row>
    <row r="96" spans="1:3" x14ac:dyDescent="0.25">
      <c r="A96" s="69" t="s">
        <v>7</v>
      </c>
      <c r="B96" s="66">
        <v>2527307.16</v>
      </c>
      <c r="C96" s="66">
        <v>2527307.16</v>
      </c>
    </row>
    <row r="97" spans="1:3" x14ac:dyDescent="0.25">
      <c r="A97" s="70" t="s">
        <v>144</v>
      </c>
      <c r="B97" s="66">
        <v>2192685.2400000002</v>
      </c>
      <c r="C97" s="66">
        <v>2192685.2400000002</v>
      </c>
    </row>
    <row r="98" spans="1:3" x14ac:dyDescent="0.25">
      <c r="A98" s="71" t="s">
        <v>8</v>
      </c>
      <c r="B98" s="66">
        <v>1238685.24</v>
      </c>
      <c r="C98" s="66">
        <v>1238685.24</v>
      </c>
    </row>
    <row r="99" spans="1:3" x14ac:dyDescent="0.25">
      <c r="A99" s="71" t="s">
        <v>9</v>
      </c>
      <c r="B99" s="66">
        <v>195000</v>
      </c>
      <c r="C99" s="66">
        <v>195000</v>
      </c>
    </row>
    <row r="100" spans="1:3" x14ac:dyDescent="0.25">
      <c r="A100" s="71" t="s">
        <v>10</v>
      </c>
      <c r="B100" s="66">
        <v>759000</v>
      </c>
      <c r="C100" s="66">
        <v>759000</v>
      </c>
    </row>
    <row r="101" spans="1:3" x14ac:dyDescent="0.25">
      <c r="A101" s="70" t="s">
        <v>143</v>
      </c>
      <c r="B101" s="66">
        <v>334621.92</v>
      </c>
      <c r="C101" s="66">
        <v>334621.92</v>
      </c>
    </row>
    <row r="102" spans="1:3" x14ac:dyDescent="0.25">
      <c r="A102" s="71" t="s">
        <v>14</v>
      </c>
      <c r="B102" s="66">
        <v>155461.41</v>
      </c>
      <c r="C102" s="66">
        <v>155461.41</v>
      </c>
    </row>
    <row r="103" spans="1:3" x14ac:dyDescent="0.25">
      <c r="A103" s="71" t="s">
        <v>15</v>
      </c>
      <c r="B103" s="66">
        <v>155680.65</v>
      </c>
      <c r="C103" s="66">
        <v>155680.65</v>
      </c>
    </row>
    <row r="104" spans="1:3" x14ac:dyDescent="0.25">
      <c r="A104" s="71" t="s">
        <v>16</v>
      </c>
      <c r="B104" s="66">
        <v>23479.86</v>
      </c>
      <c r="C104" s="66">
        <v>23479.86</v>
      </c>
    </row>
    <row r="105" spans="1:3" x14ac:dyDescent="0.25">
      <c r="A105" s="69" t="s">
        <v>17</v>
      </c>
      <c r="B105" s="66">
        <v>1344323.1</v>
      </c>
      <c r="C105" s="66">
        <v>1312065.3799999999</v>
      </c>
    </row>
    <row r="106" spans="1:3" x14ac:dyDescent="0.25">
      <c r="A106" s="70" t="s">
        <v>140</v>
      </c>
      <c r="B106" s="66">
        <v>10800</v>
      </c>
      <c r="C106" s="66">
        <v>10800</v>
      </c>
    </row>
    <row r="107" spans="1:3" x14ac:dyDescent="0.25">
      <c r="A107" s="71" t="s">
        <v>83</v>
      </c>
      <c r="B107" s="66">
        <v>10800</v>
      </c>
      <c r="C107" s="66">
        <v>10800</v>
      </c>
    </row>
    <row r="108" spans="1:3" x14ac:dyDescent="0.25">
      <c r="A108" s="70" t="s">
        <v>142</v>
      </c>
      <c r="B108" s="66">
        <v>936550</v>
      </c>
      <c r="C108" s="66">
        <v>983500</v>
      </c>
    </row>
    <row r="109" spans="1:3" x14ac:dyDescent="0.25">
      <c r="A109" s="71" t="s">
        <v>69</v>
      </c>
      <c r="B109" s="66">
        <v>936550</v>
      </c>
      <c r="C109" s="66">
        <v>983500</v>
      </c>
    </row>
    <row r="110" spans="1:3" x14ac:dyDescent="0.25">
      <c r="A110" s="70" t="s">
        <v>152</v>
      </c>
      <c r="B110" s="66">
        <v>300000</v>
      </c>
      <c r="C110" s="66">
        <v>300000</v>
      </c>
    </row>
    <row r="111" spans="1:3" x14ac:dyDescent="0.25">
      <c r="A111" s="71" t="s">
        <v>76</v>
      </c>
      <c r="B111" s="66">
        <v>300000</v>
      </c>
      <c r="C111" s="66">
        <v>300000</v>
      </c>
    </row>
    <row r="112" spans="1:3" x14ac:dyDescent="0.25">
      <c r="A112" s="70" t="s">
        <v>138</v>
      </c>
      <c r="B112" s="66">
        <v>0</v>
      </c>
      <c r="C112" s="66">
        <v>17765.38</v>
      </c>
    </row>
    <row r="113" spans="1:3" x14ac:dyDescent="0.25">
      <c r="A113" s="71" t="s">
        <v>27</v>
      </c>
      <c r="B113" s="66">
        <v>0</v>
      </c>
      <c r="C113" s="66">
        <v>17765.38</v>
      </c>
    </row>
    <row r="114" spans="1:3" x14ac:dyDescent="0.25">
      <c r="A114" s="70" t="s">
        <v>151</v>
      </c>
      <c r="B114" s="66">
        <v>96973.1</v>
      </c>
      <c r="C114" s="66">
        <v>0</v>
      </c>
    </row>
    <row r="115" spans="1:3" x14ac:dyDescent="0.25">
      <c r="A115" s="71" t="s">
        <v>88</v>
      </c>
      <c r="B115" s="66">
        <v>96973.1</v>
      </c>
      <c r="C115" s="66">
        <v>0</v>
      </c>
    </row>
    <row r="116" spans="1:3" x14ac:dyDescent="0.25">
      <c r="A116" s="69" t="s">
        <v>72</v>
      </c>
      <c r="B116" s="66">
        <v>79744.399999999994</v>
      </c>
      <c r="C116" s="66">
        <v>38000</v>
      </c>
    </row>
    <row r="117" spans="1:3" x14ac:dyDescent="0.25">
      <c r="A117" s="70" t="s">
        <v>157</v>
      </c>
      <c r="B117" s="66">
        <v>0</v>
      </c>
      <c r="C117" s="66">
        <v>0</v>
      </c>
    </row>
    <row r="118" spans="1:3" x14ac:dyDescent="0.25">
      <c r="A118" s="71" t="s">
        <v>89</v>
      </c>
      <c r="B118" s="66">
        <v>0</v>
      </c>
      <c r="C118" s="66">
        <v>0</v>
      </c>
    </row>
    <row r="119" spans="1:3" x14ac:dyDescent="0.25">
      <c r="A119" s="70" t="s">
        <v>137</v>
      </c>
      <c r="B119" s="66">
        <v>79744.399999999994</v>
      </c>
      <c r="C119" s="66">
        <v>38000</v>
      </c>
    </row>
    <row r="120" spans="1:3" x14ac:dyDescent="0.25">
      <c r="A120" s="71" t="s">
        <v>125</v>
      </c>
      <c r="B120" s="66">
        <v>0</v>
      </c>
      <c r="C120" s="66">
        <v>38000</v>
      </c>
    </row>
    <row r="121" spans="1:3" x14ac:dyDescent="0.25">
      <c r="A121" s="71" t="s">
        <v>92</v>
      </c>
      <c r="B121" s="66">
        <v>79744.399999999994</v>
      </c>
      <c r="C121" s="66">
        <v>0</v>
      </c>
    </row>
    <row r="122" spans="1:3" x14ac:dyDescent="0.25">
      <c r="A122" s="70" t="s">
        <v>148</v>
      </c>
      <c r="B122" s="66">
        <v>0</v>
      </c>
      <c r="C122" s="66">
        <v>0</v>
      </c>
    </row>
    <row r="123" spans="1:3" x14ac:dyDescent="0.25">
      <c r="A123" s="71" t="s">
        <v>181</v>
      </c>
      <c r="B123" s="66">
        <v>0</v>
      </c>
      <c r="C123" s="66">
        <v>0</v>
      </c>
    </row>
    <row r="124" spans="1:3" x14ac:dyDescent="0.25">
      <c r="A124" s="69" t="s">
        <v>70</v>
      </c>
      <c r="B124" s="66">
        <v>22919.41</v>
      </c>
      <c r="C124" s="66">
        <v>0</v>
      </c>
    </row>
    <row r="125" spans="1:3" x14ac:dyDescent="0.25">
      <c r="A125" s="70" t="s">
        <v>154</v>
      </c>
      <c r="B125" s="66">
        <v>0</v>
      </c>
      <c r="C125" s="66">
        <v>0</v>
      </c>
    </row>
    <row r="126" spans="1:3" x14ac:dyDescent="0.25">
      <c r="A126" s="71" t="s">
        <v>183</v>
      </c>
      <c r="B126" s="66">
        <v>0</v>
      </c>
      <c r="C126" s="66">
        <v>0</v>
      </c>
    </row>
    <row r="127" spans="1:3" x14ac:dyDescent="0.25">
      <c r="A127" s="70" t="s">
        <v>190</v>
      </c>
      <c r="B127" s="66">
        <v>22919.41</v>
      </c>
      <c r="C127" s="66">
        <v>0</v>
      </c>
    </row>
    <row r="128" spans="1:3" x14ac:dyDescent="0.25">
      <c r="A128" s="71" t="s">
        <v>191</v>
      </c>
      <c r="B128" s="66">
        <v>22919.41</v>
      </c>
      <c r="C128" s="66">
        <v>0</v>
      </c>
    </row>
    <row r="129" spans="1:3" x14ac:dyDescent="0.25">
      <c r="A129" s="68" t="s">
        <v>24</v>
      </c>
      <c r="B129" s="66">
        <v>1701556.75</v>
      </c>
      <c r="C129" s="66">
        <v>1351280.85</v>
      </c>
    </row>
    <row r="130" spans="1:3" x14ac:dyDescent="0.25">
      <c r="A130" s="69" t="s">
        <v>7</v>
      </c>
      <c r="B130" s="66">
        <v>1103480.8500000001</v>
      </c>
      <c r="C130" s="66">
        <v>1103480.8500000001</v>
      </c>
    </row>
    <row r="131" spans="1:3" x14ac:dyDescent="0.25">
      <c r="A131" s="70" t="s">
        <v>144</v>
      </c>
      <c r="B131" s="66">
        <v>957120.74</v>
      </c>
      <c r="C131" s="66">
        <v>957120.74</v>
      </c>
    </row>
    <row r="132" spans="1:3" x14ac:dyDescent="0.25">
      <c r="A132" s="71" t="s">
        <v>8</v>
      </c>
      <c r="B132" s="66">
        <v>525120.74</v>
      </c>
      <c r="C132" s="66">
        <v>525120.74</v>
      </c>
    </row>
    <row r="133" spans="1:3" x14ac:dyDescent="0.25">
      <c r="A133" s="71" t="s">
        <v>10</v>
      </c>
      <c r="B133" s="66">
        <v>432000</v>
      </c>
      <c r="C133" s="66">
        <v>432000</v>
      </c>
    </row>
    <row r="134" spans="1:3" x14ac:dyDescent="0.25">
      <c r="A134" s="70" t="s">
        <v>143</v>
      </c>
      <c r="B134" s="66">
        <v>146360.10999999999</v>
      </c>
      <c r="C134" s="66">
        <v>146360.10999999999</v>
      </c>
    </row>
    <row r="135" spans="1:3" x14ac:dyDescent="0.25">
      <c r="A135" s="71" t="s">
        <v>14</v>
      </c>
      <c r="B135" s="66">
        <v>67859.86</v>
      </c>
      <c r="C135" s="66">
        <v>67859.86</v>
      </c>
    </row>
    <row r="136" spans="1:3" x14ac:dyDescent="0.25">
      <c r="A136" s="71" t="s">
        <v>15</v>
      </c>
      <c r="B136" s="66">
        <v>67955.570000000007</v>
      </c>
      <c r="C136" s="66">
        <v>67955.570000000007</v>
      </c>
    </row>
    <row r="137" spans="1:3" x14ac:dyDescent="0.25">
      <c r="A137" s="71" t="s">
        <v>16</v>
      </c>
      <c r="B137" s="66">
        <v>10544.68</v>
      </c>
      <c r="C137" s="66">
        <v>10544.68</v>
      </c>
    </row>
    <row r="138" spans="1:3" x14ac:dyDescent="0.25">
      <c r="A138" s="69" t="s">
        <v>17</v>
      </c>
      <c r="B138" s="66">
        <v>598075.9</v>
      </c>
      <c r="C138" s="66">
        <v>247800</v>
      </c>
    </row>
    <row r="139" spans="1:3" x14ac:dyDescent="0.25">
      <c r="A139" s="70" t="s">
        <v>142</v>
      </c>
      <c r="B139" s="66">
        <v>508550</v>
      </c>
      <c r="C139" s="66">
        <v>247800</v>
      </c>
    </row>
    <row r="140" spans="1:3" x14ac:dyDescent="0.25">
      <c r="A140" s="71" t="s">
        <v>69</v>
      </c>
      <c r="B140" s="66">
        <v>508550</v>
      </c>
      <c r="C140" s="66">
        <v>247800</v>
      </c>
    </row>
    <row r="141" spans="1:3" x14ac:dyDescent="0.25">
      <c r="A141" s="70" t="s">
        <v>151</v>
      </c>
      <c r="B141" s="66">
        <v>89525.9</v>
      </c>
      <c r="C141" s="66">
        <v>0</v>
      </c>
    </row>
    <row r="142" spans="1:3" x14ac:dyDescent="0.25">
      <c r="A142" s="71" t="s">
        <v>88</v>
      </c>
      <c r="B142" s="66">
        <v>89525.9</v>
      </c>
      <c r="C142" s="66">
        <v>0</v>
      </c>
    </row>
    <row r="143" spans="1:3" x14ac:dyDescent="0.25">
      <c r="A143" s="69" t="s">
        <v>72</v>
      </c>
      <c r="B143" s="66">
        <v>0</v>
      </c>
      <c r="C143" s="66">
        <v>0</v>
      </c>
    </row>
    <row r="144" spans="1:3" x14ac:dyDescent="0.25">
      <c r="A144" s="70" t="s">
        <v>157</v>
      </c>
      <c r="B144" s="66">
        <v>0</v>
      </c>
      <c r="C144" s="66">
        <v>0</v>
      </c>
    </row>
    <row r="145" spans="1:3" x14ac:dyDescent="0.25">
      <c r="A145" s="71" t="s">
        <v>89</v>
      </c>
      <c r="B145" s="66">
        <v>0</v>
      </c>
      <c r="C145" s="66">
        <v>0</v>
      </c>
    </row>
    <row r="146" spans="1:3" x14ac:dyDescent="0.25">
      <c r="A146" s="70" t="s">
        <v>148</v>
      </c>
      <c r="B146" s="66">
        <v>0</v>
      </c>
      <c r="C146" s="66">
        <v>0</v>
      </c>
    </row>
    <row r="147" spans="1:3" x14ac:dyDescent="0.25">
      <c r="A147" s="71" t="s">
        <v>181</v>
      </c>
      <c r="B147" s="66">
        <v>0</v>
      </c>
      <c r="C147" s="66">
        <v>0</v>
      </c>
    </row>
    <row r="148" spans="1:3" x14ac:dyDescent="0.25">
      <c r="A148" s="67" t="s">
        <v>25</v>
      </c>
      <c r="B148" s="66">
        <v>95595244.159999996</v>
      </c>
      <c r="C148" s="66">
        <v>89159559.549999997</v>
      </c>
    </row>
    <row r="149" spans="1:3" x14ac:dyDescent="0.25">
      <c r="A149" s="68" t="s">
        <v>26</v>
      </c>
      <c r="B149" s="66">
        <v>82698977.629999995</v>
      </c>
      <c r="C149" s="66">
        <v>82336564.900000006</v>
      </c>
    </row>
    <row r="150" spans="1:3" x14ac:dyDescent="0.25">
      <c r="A150" s="69" t="s">
        <v>7</v>
      </c>
      <c r="B150" s="66">
        <v>69411815.760000005</v>
      </c>
      <c r="C150" s="66">
        <v>69411815.760000005</v>
      </c>
    </row>
    <row r="151" spans="1:3" x14ac:dyDescent="0.25">
      <c r="A151" s="70" t="s">
        <v>144</v>
      </c>
      <c r="B151" s="66">
        <v>60182159.68</v>
      </c>
      <c r="C151" s="66">
        <v>60182159.68</v>
      </c>
    </row>
    <row r="152" spans="1:3" x14ac:dyDescent="0.25">
      <c r="A152" s="71" t="s">
        <v>8</v>
      </c>
      <c r="B152" s="66">
        <v>53078509.280000001</v>
      </c>
      <c r="C152" s="66">
        <v>53078509.280000001</v>
      </c>
    </row>
    <row r="153" spans="1:3" x14ac:dyDescent="0.25">
      <c r="A153" s="71" t="s">
        <v>10</v>
      </c>
      <c r="B153" s="66">
        <v>6716000</v>
      </c>
      <c r="C153" s="66">
        <v>6716000</v>
      </c>
    </row>
    <row r="154" spans="1:3" x14ac:dyDescent="0.25">
      <c r="A154" s="71" t="s">
        <v>12</v>
      </c>
      <c r="B154" s="66">
        <v>387650.4</v>
      </c>
      <c r="C154" s="66">
        <v>387650.4</v>
      </c>
    </row>
    <row r="155" spans="1:3" x14ac:dyDescent="0.25">
      <c r="A155" s="70" t="s">
        <v>143</v>
      </c>
      <c r="B155" s="66">
        <v>9229656.0800000001</v>
      </c>
      <c r="C155" s="66">
        <v>9229656.0800000001</v>
      </c>
    </row>
    <row r="156" spans="1:3" x14ac:dyDescent="0.25">
      <c r="A156" s="71" t="s">
        <v>14</v>
      </c>
      <c r="B156" s="66">
        <v>4266915.26</v>
      </c>
      <c r="C156" s="66">
        <v>4266915.26</v>
      </c>
    </row>
    <row r="157" spans="1:3" x14ac:dyDescent="0.25">
      <c r="A157" s="71" t="s">
        <v>15</v>
      </c>
      <c r="B157" s="66">
        <v>4272933.42</v>
      </c>
      <c r="C157" s="66">
        <v>4272933.42</v>
      </c>
    </row>
    <row r="158" spans="1:3" x14ac:dyDescent="0.25">
      <c r="A158" s="71" t="s">
        <v>16</v>
      </c>
      <c r="B158" s="66">
        <v>689807.4</v>
      </c>
      <c r="C158" s="66">
        <v>689807.4</v>
      </c>
    </row>
    <row r="159" spans="1:3" x14ac:dyDescent="0.25">
      <c r="A159" s="69" t="s">
        <v>17</v>
      </c>
      <c r="B159" s="66">
        <v>388499.20000000001</v>
      </c>
      <c r="C159" s="66">
        <v>519867.93</v>
      </c>
    </row>
    <row r="160" spans="1:3" x14ac:dyDescent="0.25">
      <c r="A160" s="70" t="s">
        <v>140</v>
      </c>
      <c r="B160" s="66">
        <v>28249.200000000001</v>
      </c>
      <c r="C160" s="66">
        <v>0</v>
      </c>
    </row>
    <row r="161" spans="1:3" x14ac:dyDescent="0.25">
      <c r="A161" s="71" t="s">
        <v>84</v>
      </c>
      <c r="B161" s="66">
        <v>28249.200000000001</v>
      </c>
      <c r="C161" s="66">
        <v>0</v>
      </c>
    </row>
    <row r="162" spans="1:3" x14ac:dyDescent="0.25">
      <c r="A162" s="70" t="s">
        <v>142</v>
      </c>
      <c r="B162" s="66">
        <v>360250</v>
      </c>
      <c r="C162" s="66">
        <v>487100</v>
      </c>
    </row>
    <row r="163" spans="1:3" x14ac:dyDescent="0.25">
      <c r="A163" s="71" t="s">
        <v>69</v>
      </c>
      <c r="B163" s="66">
        <v>360250</v>
      </c>
      <c r="C163" s="66">
        <v>487100</v>
      </c>
    </row>
    <row r="164" spans="1:3" x14ac:dyDescent="0.25">
      <c r="A164" s="70" t="s">
        <v>160</v>
      </c>
      <c r="B164" s="66">
        <v>0</v>
      </c>
      <c r="C164" s="66">
        <v>0</v>
      </c>
    </row>
    <row r="165" spans="1:3" x14ac:dyDescent="0.25">
      <c r="A165" s="71" t="s">
        <v>86</v>
      </c>
      <c r="B165" s="66">
        <v>0</v>
      </c>
      <c r="C165" s="66">
        <v>0</v>
      </c>
    </row>
    <row r="166" spans="1:3" x14ac:dyDescent="0.25">
      <c r="A166" s="70" t="s">
        <v>138</v>
      </c>
      <c r="B166" s="66">
        <v>0</v>
      </c>
      <c r="C166" s="66">
        <v>32767.93</v>
      </c>
    </row>
    <row r="167" spans="1:3" x14ac:dyDescent="0.25">
      <c r="A167" s="71" t="s">
        <v>27</v>
      </c>
      <c r="B167" s="66">
        <v>0</v>
      </c>
      <c r="C167" s="66">
        <v>32767.93</v>
      </c>
    </row>
    <row r="168" spans="1:3" x14ac:dyDescent="0.25">
      <c r="A168" s="69" t="s">
        <v>72</v>
      </c>
      <c r="B168" s="66">
        <v>11436734.6</v>
      </c>
      <c r="C168" s="66">
        <v>12195853.449999999</v>
      </c>
    </row>
    <row r="169" spans="1:3" x14ac:dyDescent="0.25">
      <c r="A169" s="70" t="s">
        <v>150</v>
      </c>
      <c r="B169" s="66">
        <v>1182186.6000000001</v>
      </c>
      <c r="C169" s="66">
        <v>1063521.01</v>
      </c>
    </row>
    <row r="170" spans="1:3" x14ac:dyDescent="0.25">
      <c r="A170" s="71" t="s">
        <v>120</v>
      </c>
      <c r="B170" s="66">
        <v>1182186.6000000001</v>
      </c>
      <c r="C170" s="66">
        <v>872985.81</v>
      </c>
    </row>
    <row r="171" spans="1:3" x14ac:dyDescent="0.25">
      <c r="A171" s="71" t="s">
        <v>103</v>
      </c>
      <c r="B171" s="66">
        <v>0</v>
      </c>
      <c r="C171" s="66">
        <v>190535.2</v>
      </c>
    </row>
    <row r="172" spans="1:3" x14ac:dyDescent="0.25">
      <c r="A172" s="70" t="s">
        <v>149</v>
      </c>
      <c r="B172" s="66">
        <v>338547.9</v>
      </c>
      <c r="C172" s="66">
        <v>250032.06</v>
      </c>
    </row>
    <row r="173" spans="1:3" x14ac:dyDescent="0.25">
      <c r="A173" s="71" t="s">
        <v>104</v>
      </c>
      <c r="B173" s="66">
        <v>284173.5</v>
      </c>
      <c r="C173" s="66">
        <v>0</v>
      </c>
    </row>
    <row r="174" spans="1:3" x14ac:dyDescent="0.25">
      <c r="A174" s="71" t="s">
        <v>71</v>
      </c>
      <c r="B174" s="66">
        <v>54374.400000000001</v>
      </c>
      <c r="C174" s="66">
        <v>250032.06</v>
      </c>
    </row>
    <row r="175" spans="1:3" x14ac:dyDescent="0.25">
      <c r="A175" s="70" t="s">
        <v>137</v>
      </c>
      <c r="B175" s="66">
        <v>9916000.0999999996</v>
      </c>
      <c r="C175" s="66">
        <v>10860072.6</v>
      </c>
    </row>
    <row r="176" spans="1:3" x14ac:dyDescent="0.25">
      <c r="A176" s="71" t="s">
        <v>192</v>
      </c>
      <c r="B176" s="66">
        <v>3500000</v>
      </c>
      <c r="C176" s="66">
        <v>3500000</v>
      </c>
    </row>
    <row r="177" spans="1:3" x14ac:dyDescent="0.25">
      <c r="A177" s="71" t="s">
        <v>108</v>
      </c>
      <c r="B177" s="66">
        <v>6416000.0999999996</v>
      </c>
      <c r="C177" s="66">
        <v>6416000.0999999996</v>
      </c>
    </row>
    <row r="178" spans="1:3" x14ac:dyDescent="0.25">
      <c r="A178" s="71" t="s">
        <v>119</v>
      </c>
      <c r="B178" s="66">
        <v>0</v>
      </c>
      <c r="C178" s="66">
        <v>944072.5</v>
      </c>
    </row>
    <row r="179" spans="1:3" x14ac:dyDescent="0.25">
      <c r="A179" s="70" t="s">
        <v>148</v>
      </c>
      <c r="B179" s="66">
        <v>0</v>
      </c>
      <c r="C179" s="66">
        <v>22227.78</v>
      </c>
    </row>
    <row r="180" spans="1:3" x14ac:dyDescent="0.25">
      <c r="A180" s="71" t="s">
        <v>95</v>
      </c>
      <c r="B180" s="66">
        <v>0</v>
      </c>
      <c r="C180" s="66">
        <v>16397.099999999999</v>
      </c>
    </row>
    <row r="181" spans="1:3" x14ac:dyDescent="0.25">
      <c r="A181" s="71" t="s">
        <v>98</v>
      </c>
      <c r="B181" s="66">
        <v>0</v>
      </c>
      <c r="C181" s="66">
        <v>5830.68</v>
      </c>
    </row>
    <row r="182" spans="1:3" x14ac:dyDescent="0.25">
      <c r="A182" s="69" t="s">
        <v>70</v>
      </c>
      <c r="B182" s="66">
        <v>1461928.07</v>
      </c>
      <c r="C182" s="66">
        <v>209027.76</v>
      </c>
    </row>
    <row r="183" spans="1:3" x14ac:dyDescent="0.25">
      <c r="A183" s="70" t="s">
        <v>154</v>
      </c>
      <c r="B183" s="66">
        <v>0</v>
      </c>
      <c r="C183" s="66">
        <v>0</v>
      </c>
    </row>
    <row r="184" spans="1:3" x14ac:dyDescent="0.25">
      <c r="A184" s="71" t="s">
        <v>183</v>
      </c>
      <c r="B184" s="66">
        <v>0</v>
      </c>
      <c r="C184" s="66">
        <v>0</v>
      </c>
    </row>
    <row r="185" spans="1:3" x14ac:dyDescent="0.25">
      <c r="A185" s="70" t="s">
        <v>190</v>
      </c>
      <c r="B185" s="66">
        <v>93928.07</v>
      </c>
      <c r="C185" s="66">
        <v>0</v>
      </c>
    </row>
    <row r="186" spans="1:3" x14ac:dyDescent="0.25">
      <c r="A186" s="71" t="s">
        <v>193</v>
      </c>
      <c r="B186" s="66">
        <v>86728.17</v>
      </c>
      <c r="C186" s="66">
        <v>0</v>
      </c>
    </row>
    <row r="187" spans="1:3" x14ac:dyDescent="0.25">
      <c r="A187" s="71" t="s">
        <v>194</v>
      </c>
      <c r="B187" s="66">
        <v>7199.9</v>
      </c>
      <c r="C187" s="66">
        <v>0</v>
      </c>
    </row>
    <row r="188" spans="1:3" x14ac:dyDescent="0.25">
      <c r="A188" s="70" t="s">
        <v>147</v>
      </c>
      <c r="B188" s="66">
        <v>0</v>
      </c>
      <c r="C188" s="66">
        <v>209027.76</v>
      </c>
    </row>
    <row r="189" spans="1:3" x14ac:dyDescent="0.25">
      <c r="A189" s="71" t="s">
        <v>146</v>
      </c>
      <c r="B189" s="66">
        <v>0</v>
      </c>
      <c r="C189" s="66">
        <v>29613.43</v>
      </c>
    </row>
    <row r="190" spans="1:3" x14ac:dyDescent="0.25">
      <c r="A190" s="71" t="s">
        <v>101</v>
      </c>
      <c r="B190" s="66">
        <v>0</v>
      </c>
      <c r="C190" s="66">
        <v>179414.33</v>
      </c>
    </row>
    <row r="191" spans="1:3" x14ac:dyDescent="0.25">
      <c r="A191" s="70" t="s">
        <v>195</v>
      </c>
      <c r="B191" s="66">
        <v>1368000</v>
      </c>
      <c r="C191" s="66">
        <v>0</v>
      </c>
    </row>
    <row r="192" spans="1:3" x14ac:dyDescent="0.25">
      <c r="A192" s="71" t="s">
        <v>196</v>
      </c>
      <c r="B192" s="66">
        <v>1368000</v>
      </c>
      <c r="C192" s="66">
        <v>0</v>
      </c>
    </row>
    <row r="193" spans="1:3" x14ac:dyDescent="0.25">
      <c r="A193" s="68" t="s">
        <v>28</v>
      </c>
      <c r="B193" s="66">
        <v>2503080.59</v>
      </c>
      <c r="C193" s="66">
        <v>3478557.08</v>
      </c>
    </row>
    <row r="194" spans="1:3" x14ac:dyDescent="0.25">
      <c r="A194" s="69" t="s">
        <v>7</v>
      </c>
      <c r="B194" s="66">
        <v>2392530.59</v>
      </c>
      <c r="C194" s="66">
        <v>2392530.59</v>
      </c>
    </row>
    <row r="195" spans="1:3" x14ac:dyDescent="0.25">
      <c r="A195" s="70" t="s">
        <v>144</v>
      </c>
      <c r="B195" s="66">
        <v>2074583.59</v>
      </c>
      <c r="C195" s="66">
        <v>2074583.59</v>
      </c>
    </row>
    <row r="196" spans="1:3" x14ac:dyDescent="0.25">
      <c r="A196" s="71" t="s">
        <v>8</v>
      </c>
      <c r="B196" s="66">
        <v>1023817.17</v>
      </c>
      <c r="C196" s="66">
        <v>1023817.17</v>
      </c>
    </row>
    <row r="197" spans="1:3" x14ac:dyDescent="0.25">
      <c r="A197" s="71" t="s">
        <v>10</v>
      </c>
      <c r="B197" s="66">
        <v>1050766.42</v>
      </c>
      <c r="C197" s="66">
        <v>1050766.42</v>
      </c>
    </row>
    <row r="198" spans="1:3" x14ac:dyDescent="0.25">
      <c r="A198" s="70" t="s">
        <v>143</v>
      </c>
      <c r="B198" s="66">
        <v>317947</v>
      </c>
      <c r="C198" s="66">
        <v>317947</v>
      </c>
    </row>
    <row r="199" spans="1:3" x14ac:dyDescent="0.25">
      <c r="A199" s="71" t="s">
        <v>14</v>
      </c>
      <c r="B199" s="66">
        <v>147087.98000000001</v>
      </c>
      <c r="C199" s="66">
        <v>147087.98000000001</v>
      </c>
    </row>
    <row r="200" spans="1:3" x14ac:dyDescent="0.25">
      <c r="A200" s="71" t="s">
        <v>15</v>
      </c>
      <c r="B200" s="66">
        <v>147295.44</v>
      </c>
      <c r="C200" s="66">
        <v>147295.44</v>
      </c>
    </row>
    <row r="201" spans="1:3" x14ac:dyDescent="0.25">
      <c r="A201" s="71" t="s">
        <v>16</v>
      </c>
      <c r="B201" s="66">
        <v>23563.58</v>
      </c>
      <c r="C201" s="66">
        <v>23563.58</v>
      </c>
    </row>
    <row r="202" spans="1:3" x14ac:dyDescent="0.25">
      <c r="A202" s="69" t="s">
        <v>17</v>
      </c>
      <c r="B202" s="66">
        <v>110550</v>
      </c>
      <c r="C202" s="66">
        <v>98550</v>
      </c>
    </row>
    <row r="203" spans="1:3" x14ac:dyDescent="0.25">
      <c r="A203" s="70" t="s">
        <v>142</v>
      </c>
      <c r="B203" s="66">
        <v>110550</v>
      </c>
      <c r="C203" s="66">
        <v>98550</v>
      </c>
    </row>
    <row r="204" spans="1:3" x14ac:dyDescent="0.25">
      <c r="A204" s="71" t="s">
        <v>69</v>
      </c>
      <c r="B204" s="66">
        <v>110550</v>
      </c>
      <c r="C204" s="66">
        <v>98550</v>
      </c>
    </row>
    <row r="205" spans="1:3" x14ac:dyDescent="0.25">
      <c r="A205" s="69" t="s">
        <v>72</v>
      </c>
      <c r="B205" s="66">
        <v>0</v>
      </c>
      <c r="C205" s="66">
        <v>987476.49</v>
      </c>
    </row>
    <row r="206" spans="1:3" x14ac:dyDescent="0.25">
      <c r="A206" s="70" t="s">
        <v>157</v>
      </c>
      <c r="B206" s="66">
        <v>0</v>
      </c>
      <c r="C206" s="66">
        <v>0</v>
      </c>
    </row>
    <row r="207" spans="1:3" x14ac:dyDescent="0.25">
      <c r="A207" s="71" t="s">
        <v>89</v>
      </c>
      <c r="B207" s="66">
        <v>0</v>
      </c>
      <c r="C207" s="66">
        <v>0</v>
      </c>
    </row>
    <row r="208" spans="1:3" x14ac:dyDescent="0.25">
      <c r="A208" s="70" t="s">
        <v>137</v>
      </c>
      <c r="B208" s="66">
        <v>0</v>
      </c>
      <c r="C208" s="66">
        <v>987476.49</v>
      </c>
    </row>
    <row r="209" spans="1:3" x14ac:dyDescent="0.25">
      <c r="A209" s="71" t="s">
        <v>125</v>
      </c>
      <c r="B209" s="66">
        <v>0</v>
      </c>
      <c r="C209" s="66">
        <v>987476.49</v>
      </c>
    </row>
    <row r="210" spans="1:3" x14ac:dyDescent="0.25">
      <c r="A210" s="69" t="s">
        <v>70</v>
      </c>
      <c r="B210" s="66">
        <v>0</v>
      </c>
      <c r="C210" s="66">
        <v>0</v>
      </c>
    </row>
    <row r="211" spans="1:3" x14ac:dyDescent="0.25">
      <c r="A211" s="70" t="s">
        <v>154</v>
      </c>
      <c r="B211" s="66">
        <v>0</v>
      </c>
      <c r="C211" s="66">
        <v>0</v>
      </c>
    </row>
    <row r="212" spans="1:3" x14ac:dyDescent="0.25">
      <c r="A212" s="71" t="s">
        <v>183</v>
      </c>
      <c r="B212" s="66">
        <v>0</v>
      </c>
      <c r="C212" s="66">
        <v>0</v>
      </c>
    </row>
    <row r="213" spans="1:3" x14ac:dyDescent="0.25">
      <c r="A213" s="68" t="s">
        <v>29</v>
      </c>
      <c r="B213" s="66">
        <v>10393185.939999999</v>
      </c>
      <c r="C213" s="66">
        <v>3344437.57</v>
      </c>
    </row>
    <row r="214" spans="1:3" x14ac:dyDescent="0.25">
      <c r="A214" s="69" t="s">
        <v>7</v>
      </c>
      <c r="B214" s="66">
        <v>2168437.5699999998</v>
      </c>
      <c r="C214" s="66">
        <v>2168437.5699999998</v>
      </c>
    </row>
    <row r="215" spans="1:3" x14ac:dyDescent="0.25">
      <c r="A215" s="70" t="s">
        <v>144</v>
      </c>
      <c r="B215" s="66">
        <v>1880789.21</v>
      </c>
      <c r="C215" s="66">
        <v>1880789.21</v>
      </c>
    </row>
    <row r="216" spans="1:3" x14ac:dyDescent="0.25">
      <c r="A216" s="71" t="s">
        <v>8</v>
      </c>
      <c r="B216" s="66">
        <v>1218789.21</v>
      </c>
      <c r="C216" s="66">
        <v>1218789.21</v>
      </c>
    </row>
    <row r="217" spans="1:3" x14ac:dyDescent="0.25">
      <c r="A217" s="71" t="s">
        <v>10</v>
      </c>
      <c r="B217" s="66">
        <v>662000</v>
      </c>
      <c r="C217" s="66">
        <v>662000</v>
      </c>
    </row>
    <row r="218" spans="1:3" x14ac:dyDescent="0.25">
      <c r="A218" s="70" t="s">
        <v>143</v>
      </c>
      <c r="B218" s="66">
        <v>287648.36</v>
      </c>
      <c r="C218" s="66">
        <v>287648.36</v>
      </c>
    </row>
    <row r="219" spans="1:3" x14ac:dyDescent="0.25">
      <c r="A219" s="71" t="s">
        <v>14</v>
      </c>
      <c r="B219" s="66">
        <v>133347.95000000001</v>
      </c>
      <c r="C219" s="66">
        <v>133347.95000000001</v>
      </c>
    </row>
    <row r="220" spans="1:3" x14ac:dyDescent="0.25">
      <c r="A220" s="71" t="s">
        <v>15</v>
      </c>
      <c r="B220" s="66">
        <v>133536.04</v>
      </c>
      <c r="C220" s="66">
        <v>133536.04</v>
      </c>
    </row>
    <row r="221" spans="1:3" x14ac:dyDescent="0.25">
      <c r="A221" s="71" t="s">
        <v>16</v>
      </c>
      <c r="B221" s="66">
        <v>20764.37</v>
      </c>
      <c r="C221" s="66">
        <v>20764.37</v>
      </c>
    </row>
    <row r="222" spans="1:3" x14ac:dyDescent="0.25">
      <c r="A222" s="69" t="s">
        <v>17</v>
      </c>
      <c r="B222" s="66">
        <v>1312950</v>
      </c>
      <c r="C222" s="66">
        <v>1126000</v>
      </c>
    </row>
    <row r="223" spans="1:3" x14ac:dyDescent="0.25">
      <c r="A223" s="70" t="s">
        <v>142</v>
      </c>
      <c r="B223" s="66">
        <v>301600</v>
      </c>
      <c r="C223" s="66">
        <v>457350</v>
      </c>
    </row>
    <row r="224" spans="1:3" x14ac:dyDescent="0.25">
      <c r="A224" s="71" t="s">
        <v>69</v>
      </c>
      <c r="B224" s="66">
        <v>301600</v>
      </c>
      <c r="C224" s="66">
        <v>457350</v>
      </c>
    </row>
    <row r="225" spans="1:3" x14ac:dyDescent="0.25">
      <c r="A225" s="70" t="s">
        <v>160</v>
      </c>
      <c r="B225" s="66">
        <v>30000</v>
      </c>
      <c r="C225" s="66">
        <v>0</v>
      </c>
    </row>
    <row r="226" spans="1:3" x14ac:dyDescent="0.25">
      <c r="A226" s="71" t="s">
        <v>86</v>
      </c>
      <c r="B226" s="66">
        <v>30000</v>
      </c>
      <c r="C226" s="66">
        <v>0</v>
      </c>
    </row>
    <row r="227" spans="1:3" x14ac:dyDescent="0.25">
      <c r="A227" s="70" t="s">
        <v>138</v>
      </c>
      <c r="B227" s="66">
        <v>323910</v>
      </c>
      <c r="C227" s="66">
        <v>11210</v>
      </c>
    </row>
    <row r="228" spans="1:3" x14ac:dyDescent="0.25">
      <c r="A228" s="71" t="s">
        <v>174</v>
      </c>
      <c r="B228" s="66">
        <v>136290</v>
      </c>
      <c r="C228" s="66">
        <v>0</v>
      </c>
    </row>
    <row r="229" spans="1:3" x14ac:dyDescent="0.25">
      <c r="A229" s="71" t="s">
        <v>126</v>
      </c>
      <c r="B229" s="66">
        <v>0</v>
      </c>
      <c r="C229" s="66">
        <v>11210</v>
      </c>
    </row>
    <row r="230" spans="1:3" x14ac:dyDescent="0.25">
      <c r="A230" s="71" t="s">
        <v>175</v>
      </c>
      <c r="B230" s="66">
        <v>187620</v>
      </c>
      <c r="C230" s="66">
        <v>0</v>
      </c>
    </row>
    <row r="231" spans="1:3" x14ac:dyDescent="0.25">
      <c r="A231" s="70" t="s">
        <v>145</v>
      </c>
      <c r="B231" s="66">
        <v>657440</v>
      </c>
      <c r="C231" s="66">
        <v>657440</v>
      </c>
    </row>
    <row r="232" spans="1:3" x14ac:dyDescent="0.25">
      <c r="A232" s="71" t="s">
        <v>87</v>
      </c>
      <c r="B232" s="66">
        <v>657440</v>
      </c>
      <c r="C232" s="66">
        <v>657440</v>
      </c>
    </row>
    <row r="233" spans="1:3" x14ac:dyDescent="0.25">
      <c r="A233" s="69" t="s">
        <v>72</v>
      </c>
      <c r="B233" s="66">
        <v>1540080.01</v>
      </c>
      <c r="C233" s="66">
        <v>50000</v>
      </c>
    </row>
    <row r="234" spans="1:3" x14ac:dyDescent="0.25">
      <c r="A234" s="70" t="s">
        <v>149</v>
      </c>
      <c r="B234" s="66">
        <v>1540080.01</v>
      </c>
      <c r="C234" s="66">
        <v>0</v>
      </c>
    </row>
    <row r="235" spans="1:3" x14ac:dyDescent="0.25">
      <c r="A235" s="71" t="s">
        <v>197</v>
      </c>
      <c r="B235" s="66">
        <v>1540080.01</v>
      </c>
      <c r="C235" s="66">
        <v>0</v>
      </c>
    </row>
    <row r="236" spans="1:3" x14ac:dyDescent="0.25">
      <c r="A236" s="70" t="s">
        <v>137</v>
      </c>
      <c r="B236" s="66">
        <v>0</v>
      </c>
      <c r="C236" s="66">
        <v>50000</v>
      </c>
    </row>
    <row r="237" spans="1:3" x14ac:dyDescent="0.25">
      <c r="A237" s="71" t="s">
        <v>125</v>
      </c>
      <c r="B237" s="66">
        <v>0</v>
      </c>
      <c r="C237" s="66">
        <v>50000</v>
      </c>
    </row>
    <row r="238" spans="1:3" x14ac:dyDescent="0.25">
      <c r="A238" s="70" t="s">
        <v>148</v>
      </c>
      <c r="B238" s="66">
        <v>0</v>
      </c>
      <c r="C238" s="66">
        <v>0</v>
      </c>
    </row>
    <row r="239" spans="1:3" x14ac:dyDescent="0.25">
      <c r="A239" s="71" t="s">
        <v>96</v>
      </c>
      <c r="B239" s="66">
        <v>0</v>
      </c>
      <c r="C239" s="66">
        <v>0</v>
      </c>
    </row>
    <row r="240" spans="1:3" x14ac:dyDescent="0.25">
      <c r="A240" s="69" t="s">
        <v>68</v>
      </c>
      <c r="B240" s="66">
        <v>5371718.3600000003</v>
      </c>
      <c r="C240" s="66">
        <v>0</v>
      </c>
    </row>
    <row r="241" spans="1:3" x14ac:dyDescent="0.25">
      <c r="A241" s="70" t="s">
        <v>136</v>
      </c>
      <c r="B241" s="66">
        <v>0</v>
      </c>
      <c r="C241" s="66">
        <v>0</v>
      </c>
    </row>
    <row r="242" spans="1:3" x14ac:dyDescent="0.25">
      <c r="A242" s="71" t="s">
        <v>106</v>
      </c>
      <c r="B242" s="66">
        <v>0</v>
      </c>
      <c r="C242" s="66">
        <v>0</v>
      </c>
    </row>
    <row r="243" spans="1:3" x14ac:dyDescent="0.25">
      <c r="A243" s="70" t="s">
        <v>135</v>
      </c>
      <c r="B243" s="66">
        <v>5371718.3600000003</v>
      </c>
      <c r="C243" s="66">
        <v>0</v>
      </c>
    </row>
    <row r="244" spans="1:3" x14ac:dyDescent="0.25">
      <c r="A244" s="71" t="s">
        <v>67</v>
      </c>
      <c r="B244" s="66">
        <v>5371718.3600000003</v>
      </c>
      <c r="C244" s="66">
        <v>0</v>
      </c>
    </row>
    <row r="245" spans="1:3" x14ac:dyDescent="0.25">
      <c r="A245" s="65" t="s">
        <v>107</v>
      </c>
      <c r="B245" s="66">
        <v>54810177.619999997</v>
      </c>
      <c r="C245" s="66">
        <v>13020826.800000001</v>
      </c>
    </row>
    <row r="246" spans="1:3" x14ac:dyDescent="0.25">
      <c r="A246" s="67" t="s">
        <v>5</v>
      </c>
      <c r="B246" s="66">
        <v>1041.68</v>
      </c>
      <c r="C246" s="66">
        <v>71193.679999999993</v>
      </c>
    </row>
    <row r="247" spans="1:3" x14ac:dyDescent="0.25">
      <c r="A247" s="68" t="s">
        <v>6</v>
      </c>
      <c r="B247" s="66">
        <v>1041.68</v>
      </c>
      <c r="C247" s="66">
        <v>71193.679999999993</v>
      </c>
    </row>
    <row r="248" spans="1:3" x14ac:dyDescent="0.25">
      <c r="A248" s="69" t="s">
        <v>72</v>
      </c>
      <c r="B248" s="66">
        <v>1041.68</v>
      </c>
      <c r="C248" s="66">
        <v>71193.679999999993</v>
      </c>
    </row>
    <row r="249" spans="1:3" x14ac:dyDescent="0.25">
      <c r="A249" s="70" t="s">
        <v>139</v>
      </c>
      <c r="B249" s="66">
        <v>0</v>
      </c>
      <c r="C249" s="66">
        <v>70152</v>
      </c>
    </row>
    <row r="250" spans="1:3" x14ac:dyDescent="0.25">
      <c r="A250" s="71" t="s">
        <v>124</v>
      </c>
      <c r="B250" s="66">
        <v>0</v>
      </c>
      <c r="C250" s="66">
        <v>70152</v>
      </c>
    </row>
    <row r="251" spans="1:3" x14ac:dyDescent="0.25">
      <c r="A251" s="70" t="s">
        <v>137</v>
      </c>
      <c r="B251" s="66">
        <v>1041.68</v>
      </c>
      <c r="C251" s="66">
        <v>1041.68</v>
      </c>
    </row>
    <row r="252" spans="1:3" x14ac:dyDescent="0.25">
      <c r="A252" s="71" t="s">
        <v>125</v>
      </c>
      <c r="B252" s="66">
        <v>1041.68</v>
      </c>
      <c r="C252" s="66">
        <v>1041.68</v>
      </c>
    </row>
    <row r="253" spans="1:3" x14ac:dyDescent="0.25">
      <c r="A253" s="67" t="s">
        <v>22</v>
      </c>
      <c r="B253" s="66">
        <v>16583589.960000001</v>
      </c>
      <c r="C253" s="66">
        <v>491969.96</v>
      </c>
    </row>
    <row r="254" spans="1:3" x14ac:dyDescent="0.25">
      <c r="A254" s="68" t="s">
        <v>141</v>
      </c>
      <c r="B254" s="66">
        <v>16583589.960000001</v>
      </c>
      <c r="C254" s="66">
        <v>491969.96</v>
      </c>
    </row>
    <row r="255" spans="1:3" x14ac:dyDescent="0.25">
      <c r="A255" s="69" t="s">
        <v>17</v>
      </c>
      <c r="B255" s="66">
        <v>14500000</v>
      </c>
      <c r="C255" s="66">
        <v>70800</v>
      </c>
    </row>
    <row r="256" spans="1:3" x14ac:dyDescent="0.25">
      <c r="A256" s="70" t="s">
        <v>140</v>
      </c>
      <c r="B256" s="66">
        <v>0</v>
      </c>
      <c r="C256" s="66">
        <v>70800</v>
      </c>
    </row>
    <row r="257" spans="1:3" x14ac:dyDescent="0.25">
      <c r="A257" s="71" t="s">
        <v>83</v>
      </c>
      <c r="B257" s="66">
        <v>0</v>
      </c>
      <c r="C257" s="66">
        <v>70800</v>
      </c>
    </row>
    <row r="258" spans="1:3" x14ac:dyDescent="0.25">
      <c r="A258" s="70" t="s">
        <v>145</v>
      </c>
      <c r="B258" s="66">
        <v>14500000</v>
      </c>
      <c r="C258" s="66">
        <v>0</v>
      </c>
    </row>
    <row r="259" spans="1:3" x14ac:dyDescent="0.25">
      <c r="A259" s="71" t="s">
        <v>198</v>
      </c>
      <c r="B259" s="66">
        <v>14500000</v>
      </c>
      <c r="C259" s="66">
        <v>0</v>
      </c>
    </row>
    <row r="260" spans="1:3" x14ac:dyDescent="0.25">
      <c r="A260" s="69" t="s">
        <v>72</v>
      </c>
      <c r="B260" s="66">
        <v>2083589.96</v>
      </c>
      <c r="C260" s="66">
        <v>421169.96</v>
      </c>
    </row>
    <row r="261" spans="1:3" x14ac:dyDescent="0.25">
      <c r="A261" s="70" t="s">
        <v>139</v>
      </c>
      <c r="B261" s="66">
        <v>2083589.96</v>
      </c>
      <c r="C261" s="66">
        <v>421169.96</v>
      </c>
    </row>
    <row r="262" spans="1:3" x14ac:dyDescent="0.25">
      <c r="A262" s="71" t="s">
        <v>74</v>
      </c>
      <c r="B262" s="66">
        <v>2083589.96</v>
      </c>
      <c r="C262" s="66">
        <v>421169.96</v>
      </c>
    </row>
    <row r="263" spans="1:3" x14ac:dyDescent="0.25">
      <c r="A263" s="67" t="s">
        <v>25</v>
      </c>
      <c r="B263" s="66">
        <v>38225545.979999997</v>
      </c>
      <c r="C263" s="66">
        <v>12457663.16</v>
      </c>
    </row>
    <row r="264" spans="1:3" x14ac:dyDescent="0.25">
      <c r="A264" s="68" t="s">
        <v>26</v>
      </c>
      <c r="B264" s="66">
        <v>28981875</v>
      </c>
      <c r="C264" s="66">
        <v>10961450.16</v>
      </c>
    </row>
    <row r="265" spans="1:3" x14ac:dyDescent="0.25">
      <c r="A265" s="69" t="s">
        <v>17</v>
      </c>
      <c r="B265" s="66">
        <v>28981875</v>
      </c>
      <c r="C265" s="66">
        <v>10961450.16</v>
      </c>
    </row>
    <row r="266" spans="1:3" x14ac:dyDescent="0.25">
      <c r="A266" s="70" t="s">
        <v>138</v>
      </c>
      <c r="B266" s="66">
        <v>28981875</v>
      </c>
      <c r="C266" s="66">
        <v>10961450.16</v>
      </c>
    </row>
    <row r="267" spans="1:3" x14ac:dyDescent="0.25">
      <c r="A267" s="71" t="s">
        <v>105</v>
      </c>
      <c r="B267" s="66">
        <v>28981875</v>
      </c>
      <c r="C267" s="66">
        <v>10961450.16</v>
      </c>
    </row>
    <row r="268" spans="1:3" x14ac:dyDescent="0.25">
      <c r="A268" s="68" t="s">
        <v>29</v>
      </c>
      <c r="B268" s="66">
        <v>9243670.9800000004</v>
      </c>
      <c r="C268" s="66">
        <v>1496213</v>
      </c>
    </row>
    <row r="269" spans="1:3" x14ac:dyDescent="0.25">
      <c r="A269" s="69" t="s">
        <v>72</v>
      </c>
      <c r="B269" s="66">
        <v>681813</v>
      </c>
      <c r="C269" s="66">
        <v>1496213</v>
      </c>
    </row>
    <row r="270" spans="1:3" x14ac:dyDescent="0.25">
      <c r="A270" s="70" t="s">
        <v>137</v>
      </c>
      <c r="B270" s="66">
        <v>681813</v>
      </c>
      <c r="C270" s="66">
        <v>1496213</v>
      </c>
    </row>
    <row r="271" spans="1:3" x14ac:dyDescent="0.25">
      <c r="A271" s="71" t="s">
        <v>108</v>
      </c>
      <c r="B271" s="66">
        <v>681813</v>
      </c>
      <c r="C271" s="66">
        <v>1496213</v>
      </c>
    </row>
    <row r="272" spans="1:3" x14ac:dyDescent="0.25">
      <c r="A272" s="69" t="s">
        <v>68</v>
      </c>
      <c r="B272" s="66">
        <v>8561857.9800000004</v>
      </c>
      <c r="C272" s="66">
        <v>0</v>
      </c>
    </row>
    <row r="273" spans="1:3" x14ac:dyDescent="0.25">
      <c r="A273" s="70" t="s">
        <v>136</v>
      </c>
      <c r="B273" s="66">
        <v>0</v>
      </c>
      <c r="C273" s="66">
        <v>0</v>
      </c>
    </row>
    <row r="274" spans="1:3" x14ac:dyDescent="0.25">
      <c r="A274" s="71" t="s">
        <v>106</v>
      </c>
      <c r="B274" s="66">
        <v>0</v>
      </c>
      <c r="C274" s="66">
        <v>0</v>
      </c>
    </row>
    <row r="275" spans="1:3" x14ac:dyDescent="0.25">
      <c r="A275" s="70" t="s">
        <v>135</v>
      </c>
      <c r="B275" s="66">
        <v>8561857.9800000004</v>
      </c>
      <c r="C275" s="66">
        <v>0</v>
      </c>
    </row>
    <row r="276" spans="1:3" x14ac:dyDescent="0.25">
      <c r="A276" s="71" t="s">
        <v>67</v>
      </c>
      <c r="B276" s="66">
        <v>8561857.9800000004</v>
      </c>
      <c r="C276" s="66">
        <v>0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 Y EGRESOS</vt:lpstr>
      <vt:lpstr>RESUMEN</vt:lpstr>
      <vt:lpstr>sigef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Collado Rodriguez</dc:creator>
  <cp:lastModifiedBy>Oficina de Acceso a la Información</cp:lastModifiedBy>
  <cp:lastPrinted>2023-09-07T13:51:54Z</cp:lastPrinted>
  <dcterms:created xsi:type="dcterms:W3CDTF">2023-02-07T14:14:03Z</dcterms:created>
  <dcterms:modified xsi:type="dcterms:W3CDTF">2023-09-08T19:31:51Z</dcterms:modified>
</cp:coreProperties>
</file>