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chia\Desktop\"/>
    </mc:Choice>
  </mc:AlternateContent>
  <xr:revisionPtr revIDLastSave="0" documentId="8_{A7E9B959-D4A2-42CA-A2D1-5783C112EFDE}" xr6:coauthVersionLast="47" xr6:coauthVersionMax="47" xr10:uidLastSave="{00000000-0000-0000-0000-000000000000}"/>
  <bookViews>
    <workbookView xWindow="-120" yWindow="-120" windowWidth="20730" windowHeight="11040" xr2:uid="{D9647676-535E-4199-AC59-E958E460A06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H80" i="1"/>
  <c r="H78" i="1"/>
  <c r="H77" i="1"/>
  <c r="H75" i="1"/>
  <c r="H74" i="1"/>
  <c r="H71" i="1"/>
  <c r="H70" i="1"/>
  <c r="H69" i="1"/>
  <c r="H67" i="1"/>
  <c r="H66" i="1"/>
  <c r="H63" i="1"/>
  <c r="H62" i="1"/>
  <c r="H61" i="1"/>
  <c r="H59" i="1"/>
  <c r="H58" i="1"/>
  <c r="H57" i="1"/>
  <c r="H56" i="1"/>
  <c r="H55" i="1"/>
  <c r="H54" i="1"/>
  <c r="H53" i="1"/>
  <c r="H52" i="1"/>
  <c r="H51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3" i="1"/>
  <c r="H22" i="1"/>
  <c r="H20" i="1"/>
  <c r="H19" i="1"/>
  <c r="H18" i="1"/>
  <c r="H17" i="1"/>
  <c r="H16" i="1"/>
  <c r="H15" i="1"/>
  <c r="H13" i="1"/>
  <c r="H12" i="1"/>
  <c r="H11" i="1"/>
  <c r="H10" i="1"/>
  <c r="H9" i="1"/>
  <c r="H8" i="1"/>
  <c r="G76" i="1"/>
  <c r="G60" i="1"/>
  <c r="G50" i="1"/>
  <c r="G24" i="1"/>
  <c r="G14" i="1"/>
  <c r="G8" i="1"/>
  <c r="C76" i="1"/>
  <c r="C60" i="1"/>
  <c r="C50" i="1"/>
  <c r="C24" i="1"/>
  <c r="C14" i="1"/>
  <c r="C8" i="1"/>
  <c r="H34" i="1"/>
  <c r="H43" i="1"/>
  <c r="H64" i="1"/>
  <c r="H65" i="1"/>
  <c r="H68" i="1"/>
  <c r="H72" i="1"/>
  <c r="H73" i="1"/>
  <c r="H79" i="1"/>
  <c r="F76" i="1"/>
  <c r="F60" i="1"/>
  <c r="F50" i="1"/>
  <c r="F24" i="1"/>
  <c r="F14" i="1"/>
  <c r="F8" i="1"/>
  <c r="E8" i="1"/>
  <c r="E14" i="1"/>
  <c r="E76" i="1"/>
  <c r="E60" i="1"/>
  <c r="E50" i="1"/>
  <c r="E24" i="1"/>
  <c r="D8" i="1"/>
  <c r="G7" i="1" l="1"/>
  <c r="G81" i="1" s="1"/>
  <c r="C7" i="1"/>
  <c r="C81" i="1" s="1"/>
  <c r="H24" i="1"/>
  <c r="H60" i="1"/>
  <c r="H50" i="1"/>
  <c r="H14" i="1"/>
  <c r="F7" i="1"/>
  <c r="F81" i="1" s="1"/>
  <c r="E7" i="1"/>
  <c r="E81" i="1" s="1"/>
  <c r="D76" i="1"/>
  <c r="H76" i="1" s="1"/>
  <c r="B76" i="1"/>
  <c r="D60" i="1"/>
  <c r="B60" i="1"/>
  <c r="D50" i="1"/>
  <c r="B50" i="1"/>
  <c r="D24" i="1"/>
  <c r="B24" i="1"/>
  <c r="D14" i="1"/>
  <c r="B14" i="1"/>
  <c r="B8" i="1"/>
  <c r="H7" i="1" l="1"/>
  <c r="B7" i="1"/>
  <c r="B81" i="1" s="1"/>
  <c r="D7" i="1"/>
  <c r="D81" i="1" s="1"/>
  <c r="H81" i="1" l="1"/>
</calcChain>
</file>

<file path=xl/sharedStrings.xml><?xml version="1.0" encoding="utf-8"?>
<sst xmlns="http://schemas.openxmlformats.org/spreadsheetml/2006/main" count="102" uniqueCount="102">
  <si>
    <t>MINISTERIO DE AGRICULTURA</t>
  </si>
  <si>
    <t>INSTITUTO AGRARIO DOMINICANO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</si>
  <si>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</si>
  <si>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</si>
  <si>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</si>
  <si>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</si>
  <si>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</si>
  <si>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</si>
  <si>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</si>
  <si>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</si>
  <si>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</si>
  <si>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</si>
  <si>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</si>
  <si>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</si>
  <si>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</si>
  <si>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</si>
  <si>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</si>
  <si>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</si>
  <si>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</si>
  <si>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</si>
  <si>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</si>
  <si>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</si>
  <si>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</si>
  <si>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</si>
  <si>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</si>
  <si>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</si>
  <si>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</si>
  <si>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</si>
  <si>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</si>
  <si>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</si>
  <si>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</si>
  <si>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</si>
  <si>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</si>
  <si>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</si>
  <si>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</si>
  <si>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</si>
  <si>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</si>
  <si>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</si>
  <si>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</si>
  <si>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</si>
  <si>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</si>
  <si>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</si>
  <si>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</si>
  <si>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</si>
  <si>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</si>
  <si>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</si>
  <si>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</si>
  <si>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</si>
  <si>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</si>
  <si>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</si>
  <si>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</si>
  <si>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</si>
  <si>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</si>
  <si>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</si>
  <si>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</si>
  <si>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</si>
  <si>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</si>
  <si>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</si>
  <si>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</si>
  <si>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</si>
  <si>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</si>
  <si>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</si>
  <si>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</si>
  <si>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</si>
  <si>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</si>
  <si>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</si>
  <si>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</si>
  <si>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</si>
  <si>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</si>
  <si>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</si>
  <si>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</si>
  <si>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</si>
  <si>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</si>
  <si>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</si>
  <si>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</si>
  <si>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</si>
  <si>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</si>
  <si>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</si>
  <si>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</si>
  <si>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</si>
  <si>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</si>
  <si>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</si>
  <si>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</si>
  <si>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</si>
  <si>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</si>
  <si>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</si>
  <si>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</si>
  <si>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</si>
  <si>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</si>
  <si>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</si>
  <si>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</si>
  <si>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</si>
  <si>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 xml:space="preserve">    ENC. DE PLANIFICACIÓN Y DESARROLLO</t>
  </si>
  <si>
    <t xml:space="preserve">                                                         AGRON. FRANCISCO GUILLERMO GARCIA GARCIA</t>
  </si>
  <si>
    <t xml:space="preserve">                                                       DIRECTOR GENERAL</t>
  </si>
  <si>
    <t xml:space="preserve">  ING. AGRON. JULIO CESAR GONZALEZ</t>
  </si>
  <si>
    <t xml:space="preserve">                                                         __________________________________________</t>
  </si>
  <si>
    <t>Febrero</t>
  </si>
  <si>
    <t>DIRECTOR ADMINISTRATIVO FINANCIERO</t>
  </si>
  <si>
    <t xml:space="preserve">          LIC. ROBERTO OVALLES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</si>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</sst>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43" fontId="2" fillId="0" borderId="0" xfId="1" applyFont="1" applyAlignment="1">
      <alignment vertical="center" wrapText="1" readingOrder="1"/>
    </xf>
    <xf numFmtId="43" fontId="0" fillId="0" borderId="0" xfId="1" applyFont="1"/>
    <xf numFmtId="43" fontId="3" fillId="0" borderId="0" xfId="1" applyFont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43" fontId="5" fillId="3" borderId="3" xfId="1" applyFont="1" applyFill="1" applyBorder="1" applyAlignment="1">
      <alignment horizontal="center"/>
    </xf>
    <xf numFmtId="43" fontId="5" fillId="3" borderId="4" xfId="1" applyFont="1" applyFill="1" applyBorder="1" applyAlignment="1">
      <alignment horizontal="center"/>
    </xf>
    <xf numFmtId="43" fontId="6" fillId="0" borderId="8" xfId="1" applyFont="1" applyBorder="1" applyAlignment="1"/>
    <xf numFmtId="43" fontId="6" fillId="0" borderId="8" xfId="1" applyFont="1" applyBorder="1" applyAlignment="1">
      <alignment horizontal="right"/>
    </xf>
    <xf numFmtId="43" fontId="6" fillId="0" borderId="0" xfId="1" applyFont="1" applyAlignment="1"/>
    <xf numFmtId="43" fontId="6" fillId="0" borderId="0" xfId="1" applyFont="1" applyAlignment="1">
      <alignment horizontal="right"/>
    </xf>
    <xf numFmtId="43" fontId="6" fillId="0" borderId="0" xfId="1" applyFont="1" applyBorder="1" applyAlignment="1">
      <alignment horizontal="right"/>
    </xf>
    <xf numFmtId="43" fontId="7" fillId="0" borderId="0" xfId="1" applyFont="1" applyAlignment="1"/>
    <xf numFmtId="43" fontId="7" fillId="0" borderId="0" xfId="1" applyFont="1" applyAlignment="1">
      <alignment horizontal="right"/>
    </xf>
    <xf numFmtId="43" fontId="7" fillId="0" borderId="0" xfId="1" applyFont="1" applyAlignment="1">
      <alignment wrapText="1"/>
    </xf>
    <xf numFmtId="43" fontId="5" fillId="2" borderId="9" xfId="1" applyFont="1" applyFill="1" applyBorder="1" applyAlignment="1">
      <alignment vertical="center"/>
    </xf>
    <xf numFmtId="43" fontId="5" fillId="2" borderId="9" xfId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43" fontId="9" fillId="0" borderId="0" xfId="1" applyFont="1" applyAlignment="1"/>
    <xf numFmtId="43" fontId="7" fillId="0" borderId="0" xfId="1" applyFont="1"/>
    <xf numFmtId="0" fontId="9" fillId="0" borderId="0" xfId="0" applyFont="1" applyAlignment="1">
      <alignment horizontal="left"/>
    </xf>
    <xf numFmtId="49" fontId="9" fillId="0" borderId="0" xfId="1" applyNumberFormat="1" applyFont="1" applyAlignment="1">
      <alignment wrapText="1"/>
    </xf>
    <xf numFmtId="43" fontId="1" fillId="0" borderId="0" xfId="1" applyFont="1"/>
    <xf numFmtId="43" fontId="10" fillId="0" borderId="0" xfId="1" applyFont="1" applyAlignment="1"/>
    <xf numFmtId="43" fontId="11" fillId="0" borderId="0" xfId="1" applyFont="1"/>
    <xf numFmtId="43" fontId="13" fillId="0" borderId="0" xfId="1" applyFont="1" applyAlignment="1">
      <alignment horizontal="center"/>
    </xf>
    <xf numFmtId="43" fontId="14" fillId="0" borderId="0" xfId="1" applyFont="1" applyAlignment="1">
      <alignment horizontal="center"/>
    </xf>
    <xf numFmtId="43" fontId="14" fillId="0" borderId="0" xfId="1" applyFont="1" applyAlignment="1"/>
    <xf numFmtId="43" fontId="10" fillId="0" borderId="0" xfId="1" applyFont="1"/>
    <xf numFmtId="43" fontId="15" fillId="0" borderId="0" xfId="1" applyFont="1" applyAlignment="1">
      <alignment horizontal="center"/>
    </xf>
    <xf numFmtId="43" fontId="16" fillId="0" borderId="0" xfId="1" applyFont="1"/>
    <xf numFmtId="43" fontId="10" fillId="0" borderId="0" xfId="1" applyFont="1" applyAlignment="1">
      <alignment horizontal="center" wrapText="1"/>
    </xf>
    <xf numFmtId="43" fontId="10" fillId="0" borderId="0" xfId="1" applyFont="1" applyAlignment="1">
      <alignment horizontal="right" wrapText="1"/>
    </xf>
    <xf numFmtId="43" fontId="12" fillId="0" borderId="10" xfId="1" applyFont="1" applyBorder="1" applyAlignment="1">
      <alignment horizontal="center"/>
    </xf>
    <xf numFmtId="43" fontId="12" fillId="0" borderId="0" xfId="1" applyFont="1" applyAlignment="1">
      <alignment horizontal="center"/>
    </xf>
    <xf numFmtId="43" fontId="10" fillId="0" borderId="0" xfId="1" applyFont="1" applyAlignment="1">
      <alignment horizontal="center"/>
    </xf>
    <xf numFmtId="43" fontId="7" fillId="0" borderId="0" xfId="1" applyFont="1" applyBorder="1" applyAlignment="1">
      <alignment horizontal="right"/>
    </xf>
    <xf numFmtId="43" fontId="12" fillId="0" borderId="0" xfId="1" applyFont="1" applyAlignment="1">
      <alignment horizontal="center"/>
    </xf>
    <xf numFmtId="43" fontId="10" fillId="0" borderId="0" xfId="1" applyFont="1" applyAlignment="1">
      <alignment horizontal="center"/>
    </xf>
    <xf numFmtId="43" fontId="14" fillId="0" borderId="0" xfId="1" applyFont="1" applyAlignment="1">
      <alignment horizontal="center"/>
    </xf>
    <xf numFmtId="43" fontId="2" fillId="0" borderId="1" xfId="1" applyFont="1" applyBorder="1" applyAlignment="1">
      <alignment horizontal="center" vertical="center" wrapText="1" readingOrder="1"/>
    </xf>
    <xf numFmtId="43" fontId="2" fillId="0" borderId="0" xfId="1" applyFont="1" applyBorder="1" applyAlignment="1">
      <alignment horizontal="center" vertical="center" wrapText="1" readingOrder="1"/>
    </xf>
    <xf numFmtId="43" fontId="3" fillId="0" borderId="1" xfId="1" applyFont="1" applyBorder="1" applyAlignment="1">
      <alignment horizontal="center" vertical="top" wrapText="1" readingOrder="1"/>
    </xf>
    <xf numFmtId="43" fontId="3" fillId="0" borderId="0" xfId="1" applyFont="1" applyBorder="1" applyAlignment="1">
      <alignment horizontal="center" vertical="top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4" fillId="0" borderId="2" xfId="1" applyFont="1" applyBorder="1" applyAlignment="1">
      <alignment horizontal="center" vertical="top" wrapText="1" readingOrder="1"/>
    </xf>
    <xf numFmtId="43" fontId="5" fillId="2" borderId="3" xfId="1" applyFont="1" applyFill="1" applyBorder="1" applyAlignment="1">
      <alignment vertical="center"/>
    </xf>
    <xf numFmtId="43" fontId="5" fillId="2" borderId="3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43" fontId="5" fillId="3" borderId="11" xfId="1" applyFont="1" applyFill="1" applyBorder="1" applyAlignment="1">
      <alignment horizontal="center" vertical="center"/>
    </xf>
    <xf numFmtId="43" fontId="5" fillId="3" borderId="6" xfId="1" applyFont="1" applyFill="1" applyBorder="1" applyAlignment="1">
      <alignment horizontal="center" vertical="center"/>
    </xf>
    <xf numFmtId="43" fontId="12" fillId="0" borderId="10" xfId="1" applyFont="1" applyBorder="1" applyAlignment="1">
      <alignment horizontal="center"/>
    </xf>
    <xf numFmtId="43" fontId="14" fillId="0" borderId="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38101</xdr:rowOff>
    </xdr:from>
    <xdr:to>
      <xdr:col>0</xdr:col>
      <xdr:colOff>1428750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4C4BB6-5019-4556-A1E5-1812ABFE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8101"/>
          <a:ext cx="1181100" cy="895349"/>
        </a:xfrm>
        <a:prstGeom prst="rect">
          <a:avLst/>
        </a:prstGeom>
      </xdr:spPr>
    </xdr:pic>
    <xdr:clientData/>
  </xdr:twoCellAnchor>
  <xdr:oneCellAnchor>
    <xdr:from>
      <xdr:col>7</xdr:col>
      <xdr:colOff>123825</xdr:colOff>
      <xdr:row>0</xdr:row>
      <xdr:rowOff>57150</xdr:rowOff>
    </xdr:from>
    <xdr:ext cx="866775" cy="821581"/>
    <xdr:pic>
      <xdr:nvPicPr>
        <xdr:cNvPr id="3" name="Imagen 2">
          <a:extLst>
            <a:ext uri="{FF2B5EF4-FFF2-40B4-BE49-F238E27FC236}">
              <a16:creationId xmlns:a16="http://schemas.microsoft.com/office/drawing/2014/main" id="{73D7BF64-53FF-4443-A017-95CD62E38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3025" y="57150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8EF5-B27D-41A7-A02D-F3FB0726D206}">
  <dimension ref="A1:R99"/>
  <sheetViews>
    <sheetView tabSelected="1" topLeftCell="A77" zoomScaleNormal="100" workbookViewId="0">
      <selection activeCell="I2" sqref="I2"/>
    </sheetView>
  </sheetViews>
  <sheetFormatPr baseColWidth="10" defaultColWidth="11.42578125" defaultRowHeight="15" x14ac:dyDescent="0.25"/>
  <cols>
    <col min="1" max="1" width="54" style="2" customWidth="1"/>
    <col min="2" max="2" width="16.42578125" style="2" customWidth="1"/>
    <col min="3" max="3" width="14.85546875" style="2" customWidth="1"/>
    <col min="4" max="5" width="14.42578125" style="2" customWidth="1"/>
    <col min="6" max="8" width="14.7109375" style="2" customWidth="1"/>
    <col min="9" max="9" width="13.85546875" style="2" bestFit="1" customWidth="1"/>
    <col min="10" max="10" width="14.42578125" style="2" bestFit="1" customWidth="1"/>
    <col min="11" max="11" width="13.42578125" style="2" bestFit="1" customWidth="1"/>
    <col min="12" max="17" width="14.42578125" style="2" bestFit="1" customWidth="1"/>
    <col min="18" max="18" width="15.85546875" style="2" bestFit="1" customWidth="1"/>
    <col min="19" max="16384" width="11.42578125" style="2"/>
  </cols>
  <sheetData>
    <row r="1" spans="1:18" ht="28.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" customHeight="1" x14ac:dyDescent="0.25">
      <c r="A2" s="43" t="s">
        <v>1</v>
      </c>
      <c r="B2" s="44"/>
      <c r="C2" s="44"/>
      <c r="D2" s="44"/>
      <c r="E2" s="44"/>
      <c r="F2" s="44"/>
      <c r="G2" s="44"/>
      <c r="H2" s="44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 customHeight="1" x14ac:dyDescent="0.25">
      <c r="A3" s="45" t="s">
        <v>2</v>
      </c>
      <c r="B3" s="46"/>
      <c r="C3" s="46"/>
      <c r="D3" s="46"/>
      <c r="E3" s="46"/>
      <c r="F3" s="46"/>
      <c r="G3" s="46"/>
      <c r="H3" s="46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.75" customHeight="1" x14ac:dyDescent="0.25">
      <c r="A4" s="47" t="s">
        <v>3</v>
      </c>
      <c r="B4" s="47"/>
      <c r="C4" s="47"/>
      <c r="D4" s="47"/>
      <c r="E4" s="47"/>
      <c r="F4" s="47"/>
      <c r="G4" s="47"/>
      <c r="H4" s="47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5.5" customHeight="1" x14ac:dyDescent="0.25">
      <c r="A5" s="48" t="s">
        <v>4</v>
      </c>
      <c r="B5" s="49" t="s">
        <v>5</v>
      </c>
      <c r="C5" s="51" t="s">
        <v>6</v>
      </c>
      <c r="D5" s="53" t="s">
        <v>7</v>
      </c>
      <c r="E5" s="54"/>
      <c r="F5" s="54"/>
      <c r="G5" s="54"/>
      <c r="H5" s="55"/>
    </row>
    <row r="6" spans="1:18" x14ac:dyDescent="0.25">
      <c r="A6" s="48"/>
      <c r="B6" s="50"/>
      <c r="C6" s="52"/>
      <c r="D6" s="5" t="s">
        <v>8</v>
      </c>
      <c r="E6" s="6" t="s">
        <v>97</v>
      </c>
      <c r="F6" s="6" t="s">
        <v>100</v>
      </c>
      <c r="G6" s="6" t="s">
        <v>101</v>
      </c>
      <c r="H6" s="6" t="s">
        <v>9</v>
      </c>
    </row>
    <row r="7" spans="1:18" x14ac:dyDescent="0.25">
      <c r="A7" s="7" t="s">
        <v>10</v>
      </c>
      <c r="B7" s="8">
        <f>+B8+B14+B24+B50+B60+B72</f>
        <v>2008317326</v>
      </c>
      <c r="C7" s="8">
        <f>+C8+C14+C24+C50+C60+C72</f>
        <v>377954534.25</v>
      </c>
      <c r="D7" s="8">
        <f>+D8+D14+D24+D50+D60+D72+D76</f>
        <v>118747720.78</v>
      </c>
      <c r="E7" s="8">
        <f>+E8+E14+E24+E50+E60+E72+E76</f>
        <v>134768131.88</v>
      </c>
      <c r="F7" s="8">
        <f>+F8+F14+F24+F50+F60+F72+F76</f>
        <v>207200886.73000002</v>
      </c>
      <c r="G7" s="8">
        <f>+G8+G14+G24+G50+G60+G72+G76</f>
        <v>227470063.06999999</v>
      </c>
      <c r="H7" s="8">
        <f t="shared" ref="H7" si="0">+H8+H14+H24+H50+H60+H72+H76</f>
        <v>688186802.46000004</v>
      </c>
    </row>
    <row r="8" spans="1:18" x14ac:dyDescent="0.25">
      <c r="A8" s="9" t="s">
        <v>11</v>
      </c>
      <c r="B8" s="10">
        <f t="shared" ref="B8:G8" si="1">SUM(B9:B13)</f>
        <v>1429172256</v>
      </c>
      <c r="C8" s="10">
        <f t="shared" si="1"/>
        <v>100481046.47999999</v>
      </c>
      <c r="D8" s="10">
        <f t="shared" si="1"/>
        <v>104859569.31999999</v>
      </c>
      <c r="E8" s="10">
        <f t="shared" si="1"/>
        <v>105191686.7</v>
      </c>
      <c r="F8" s="10">
        <f t="shared" si="1"/>
        <v>106177617.59</v>
      </c>
      <c r="G8" s="10">
        <f t="shared" si="1"/>
        <v>204870157.58000001</v>
      </c>
      <c r="H8" s="11">
        <f>SUM(D8:G8)</f>
        <v>521099031.19000006</v>
      </c>
    </row>
    <row r="9" spans="1:18" x14ac:dyDescent="0.25">
      <c r="A9" s="12" t="s">
        <v>12</v>
      </c>
      <c r="B9" s="13">
        <v>1211826290</v>
      </c>
      <c r="C9" s="13">
        <v>22781558.41</v>
      </c>
      <c r="D9" s="13">
        <v>89789299.819999993</v>
      </c>
      <c r="E9" s="13">
        <v>90234709.370000005</v>
      </c>
      <c r="F9" s="13">
        <v>91180798.450000003</v>
      </c>
      <c r="G9" s="13">
        <v>112027555.67</v>
      </c>
      <c r="H9" s="37">
        <f>SUM(D9:G9)</f>
        <v>383232363.31</v>
      </c>
    </row>
    <row r="10" spans="1:18" x14ac:dyDescent="0.25">
      <c r="A10" s="12" t="s">
        <v>13</v>
      </c>
      <c r="B10" s="13">
        <v>44695998</v>
      </c>
      <c r="C10" s="13">
        <v>77699488.069999993</v>
      </c>
      <c r="D10" s="13">
        <v>1329000</v>
      </c>
      <c r="E10" s="13">
        <v>1329000</v>
      </c>
      <c r="F10" s="13">
        <v>1329000</v>
      </c>
      <c r="G10" s="13">
        <v>79018488.069999993</v>
      </c>
      <c r="H10" s="37">
        <f>SUM(D10:G10)</f>
        <v>83005488.069999993</v>
      </c>
    </row>
    <row r="11" spans="1:18" x14ac:dyDescent="0.25">
      <c r="A11" s="12" t="s">
        <v>14</v>
      </c>
      <c r="B11" s="13">
        <v>900000</v>
      </c>
      <c r="C11" s="13"/>
      <c r="D11" s="13"/>
      <c r="E11" s="13"/>
      <c r="F11" s="13"/>
      <c r="G11" s="13">
        <v>49786.63</v>
      </c>
      <c r="H11" s="37">
        <f t="shared" ref="H11:H13" si="2">SUM(D11:G11)</f>
        <v>49786.63</v>
      </c>
    </row>
    <row r="12" spans="1:18" x14ac:dyDescent="0.25">
      <c r="A12" s="12" t="s">
        <v>15</v>
      </c>
      <c r="B12" s="13"/>
      <c r="C12" s="13"/>
      <c r="D12" s="13"/>
      <c r="E12" s="13"/>
      <c r="F12" s="13"/>
      <c r="G12" s="13"/>
      <c r="H12" s="37">
        <f t="shared" si="2"/>
        <v>0</v>
      </c>
    </row>
    <row r="13" spans="1:18" x14ac:dyDescent="0.25">
      <c r="A13" s="12" t="s">
        <v>16</v>
      </c>
      <c r="B13" s="13">
        <v>171749968</v>
      </c>
      <c r="C13" s="13"/>
      <c r="D13" s="13">
        <v>13741269.5</v>
      </c>
      <c r="E13" s="13">
        <v>13627977.33</v>
      </c>
      <c r="F13" s="13">
        <v>13667819.140000001</v>
      </c>
      <c r="G13" s="13">
        <v>13774327.210000001</v>
      </c>
      <c r="H13" s="37">
        <f t="shared" si="2"/>
        <v>54811393.18</v>
      </c>
    </row>
    <row r="14" spans="1:18" x14ac:dyDescent="0.25">
      <c r="A14" s="9" t="s">
        <v>17</v>
      </c>
      <c r="B14" s="10">
        <f t="shared" ref="B14:H14" si="3">SUM(B15:B23)</f>
        <v>354118767</v>
      </c>
      <c r="C14" s="10">
        <f t="shared" si="3"/>
        <v>131015933.43000001</v>
      </c>
      <c r="D14" s="10">
        <f t="shared" si="3"/>
        <v>13888151.460000001</v>
      </c>
      <c r="E14" s="10">
        <f t="shared" si="3"/>
        <v>22766927.459999997</v>
      </c>
      <c r="F14" s="10">
        <f t="shared" si="3"/>
        <v>62545954.989999995</v>
      </c>
      <c r="G14" s="10">
        <f t="shared" ref="G14" si="4">SUM(G15:G23)</f>
        <v>16959996.48</v>
      </c>
      <c r="H14" s="10">
        <f t="shared" si="3"/>
        <v>116161030.39</v>
      </c>
    </row>
    <row r="15" spans="1:18" x14ac:dyDescent="0.25">
      <c r="A15" s="12" t="s">
        <v>18</v>
      </c>
      <c r="B15" s="13">
        <v>161627344</v>
      </c>
      <c r="C15" s="13"/>
      <c r="D15" s="13">
        <v>13847639.890000001</v>
      </c>
      <c r="E15" s="13">
        <v>12005404.99</v>
      </c>
      <c r="F15" s="13">
        <v>27782830.25</v>
      </c>
      <c r="G15" s="13">
        <v>3043473.6</v>
      </c>
      <c r="H15" s="37">
        <f t="shared" ref="H15:H20" si="5">SUM(D15:G15)</f>
        <v>56679348.730000004</v>
      </c>
    </row>
    <row r="16" spans="1:18" x14ac:dyDescent="0.25">
      <c r="A16" s="12" t="s">
        <v>19</v>
      </c>
      <c r="B16" s="13">
        <v>11106950</v>
      </c>
      <c r="C16" s="13">
        <v>1007852</v>
      </c>
      <c r="D16" s="13"/>
      <c r="E16" s="13"/>
      <c r="F16" s="13">
        <v>956575</v>
      </c>
      <c r="G16" s="13">
        <v>197699.09</v>
      </c>
      <c r="H16" s="37">
        <f t="shared" si="5"/>
        <v>1154274.0900000001</v>
      </c>
    </row>
    <row r="17" spans="1:8" x14ac:dyDescent="0.25">
      <c r="A17" s="12" t="s">
        <v>20</v>
      </c>
      <c r="B17" s="13">
        <v>28100000</v>
      </c>
      <c r="C17" s="13"/>
      <c r="D17" s="13"/>
      <c r="E17" s="13">
        <v>3950450</v>
      </c>
      <c r="F17" s="13">
        <v>1113250</v>
      </c>
      <c r="G17" s="13">
        <v>1781100</v>
      </c>
      <c r="H17" s="37">
        <f t="shared" si="5"/>
        <v>6844800</v>
      </c>
    </row>
    <row r="18" spans="1:8" x14ac:dyDescent="0.25">
      <c r="A18" s="12" t="s">
        <v>21</v>
      </c>
      <c r="B18" s="13">
        <v>1443634</v>
      </c>
      <c r="C18" s="13"/>
      <c r="D18" s="13"/>
      <c r="E18" s="13">
        <v>300000</v>
      </c>
      <c r="F18" s="13">
        <v>0</v>
      </c>
      <c r="G18" s="13">
        <v>300000</v>
      </c>
      <c r="H18" s="37">
        <f t="shared" si="5"/>
        <v>600000</v>
      </c>
    </row>
    <row r="19" spans="1:8" x14ac:dyDescent="0.25">
      <c r="A19" s="12" t="s">
        <v>22</v>
      </c>
      <c r="B19" s="13">
        <v>24011072</v>
      </c>
      <c r="C19" s="13">
        <v>675505.59</v>
      </c>
      <c r="D19" s="13"/>
      <c r="E19" s="13"/>
      <c r="F19" s="13">
        <v>3451311.06</v>
      </c>
      <c r="G19" s="13">
        <v>540383.88</v>
      </c>
      <c r="H19" s="37">
        <f t="shared" si="5"/>
        <v>3991694.94</v>
      </c>
    </row>
    <row r="20" spans="1:8" ht="13.5" customHeight="1" x14ac:dyDescent="0.25">
      <c r="A20" s="12" t="s">
        <v>23</v>
      </c>
      <c r="B20" s="13">
        <v>18436800</v>
      </c>
      <c r="C20" s="13"/>
      <c r="D20" s="13">
        <v>40511.57</v>
      </c>
      <c r="E20" s="13">
        <v>633877.81999999995</v>
      </c>
      <c r="F20" s="13">
        <v>1387265.46</v>
      </c>
      <c r="G20" s="13">
        <v>663344.37</v>
      </c>
      <c r="H20" s="37">
        <f t="shared" si="5"/>
        <v>2724999.2199999997</v>
      </c>
    </row>
    <row r="21" spans="1:8" ht="29.25" customHeight="1" x14ac:dyDescent="0.25">
      <c r="A21" s="14" t="s">
        <v>24</v>
      </c>
      <c r="B21" s="13">
        <v>30323799</v>
      </c>
      <c r="C21" s="13">
        <v>129332575.84</v>
      </c>
      <c r="D21" s="13"/>
      <c r="E21" s="13">
        <v>77194.649999999994</v>
      </c>
      <c r="F21" s="13">
        <v>20649682.390000001</v>
      </c>
      <c r="G21" s="13">
        <v>2218170.56</v>
      </c>
      <c r="H21" s="37">
        <f>SUM(D21:G21)</f>
        <v>22945047.599999998</v>
      </c>
    </row>
    <row r="22" spans="1:8" x14ac:dyDescent="0.25">
      <c r="A22" s="12" t="s">
        <v>25</v>
      </c>
      <c r="B22" s="13">
        <v>64694168</v>
      </c>
      <c r="C22" s="13"/>
      <c r="D22" s="13"/>
      <c r="E22" s="13">
        <v>5800000</v>
      </c>
      <c r="F22" s="13">
        <v>5095257.9400000004</v>
      </c>
      <c r="G22" s="13">
        <v>8215824.9800000004</v>
      </c>
      <c r="H22" s="37">
        <f t="shared" ref="H22:H23" si="6">SUM(D22:G22)</f>
        <v>19111082.920000002</v>
      </c>
    </row>
    <row r="23" spans="1:8" x14ac:dyDescent="0.25">
      <c r="A23" s="12" t="s">
        <v>26</v>
      </c>
      <c r="B23" s="13">
        <v>14375000</v>
      </c>
      <c r="C23" s="13"/>
      <c r="D23" s="13"/>
      <c r="E23" s="13"/>
      <c r="F23" s="13">
        <v>2109782.89</v>
      </c>
      <c r="G23" s="13">
        <v>0</v>
      </c>
      <c r="H23" s="37">
        <f t="shared" si="6"/>
        <v>2109782.89</v>
      </c>
    </row>
    <row r="24" spans="1:8" x14ac:dyDescent="0.25">
      <c r="A24" s="9" t="s">
        <v>27</v>
      </c>
      <c r="B24" s="10">
        <f>SUM(B25:B33)</f>
        <v>112733047</v>
      </c>
      <c r="C24" s="10">
        <f>SUM(C25:C33)</f>
        <v>24097940.509999998</v>
      </c>
      <c r="D24" s="10">
        <f t="shared" ref="D24:E24" si="7">SUM(D25:D33)</f>
        <v>0</v>
      </c>
      <c r="E24" s="10">
        <f t="shared" si="7"/>
        <v>830762.28</v>
      </c>
      <c r="F24" s="10">
        <f t="shared" ref="F24:H24" si="8">SUM(F25:F33)</f>
        <v>10582372.359999999</v>
      </c>
      <c r="G24" s="10">
        <f t="shared" ref="G24" si="9">SUM(G25:G33)</f>
        <v>4067510.1599999997</v>
      </c>
      <c r="H24" s="10">
        <f t="shared" si="8"/>
        <v>15480644.800000001</v>
      </c>
    </row>
    <row r="25" spans="1:8" x14ac:dyDescent="0.25">
      <c r="A25" s="12" t="s">
        <v>28</v>
      </c>
      <c r="B25" s="13">
        <v>7257745</v>
      </c>
      <c r="C25" s="13">
        <v>4260400.5999999996</v>
      </c>
      <c r="D25" s="13"/>
      <c r="E25" s="13">
        <v>600000</v>
      </c>
      <c r="F25" s="13">
        <v>695363.14</v>
      </c>
      <c r="G25" s="13">
        <v>158820</v>
      </c>
      <c r="H25" s="37">
        <f t="shared" ref="H25:H32" si="10">SUM(D25:G25)</f>
        <v>1454183.1400000001</v>
      </c>
    </row>
    <row r="26" spans="1:8" x14ac:dyDescent="0.25">
      <c r="A26" s="12" t="s">
        <v>29</v>
      </c>
      <c r="B26" s="13">
        <v>3992500</v>
      </c>
      <c r="C26" s="13"/>
      <c r="D26" s="13"/>
      <c r="E26" s="13"/>
      <c r="F26" s="13">
        <v>808788.71</v>
      </c>
      <c r="G26" s="13">
        <v>0</v>
      </c>
      <c r="H26" s="37">
        <f t="shared" si="10"/>
        <v>808788.71</v>
      </c>
    </row>
    <row r="27" spans="1:8" x14ac:dyDescent="0.25">
      <c r="A27" s="12" t="s">
        <v>30</v>
      </c>
      <c r="B27" s="13">
        <v>10489952</v>
      </c>
      <c r="C27" s="13">
        <v>262335.25</v>
      </c>
      <c r="D27" s="13"/>
      <c r="E27" s="13"/>
      <c r="F27" s="13">
        <v>603051.93999999994</v>
      </c>
      <c r="G27" s="13">
        <v>0</v>
      </c>
      <c r="H27" s="37">
        <f t="shared" si="10"/>
        <v>603051.93999999994</v>
      </c>
    </row>
    <row r="28" spans="1:8" x14ac:dyDescent="0.25">
      <c r="A28" s="12" t="s">
        <v>31</v>
      </c>
      <c r="B28" s="13">
        <v>350000</v>
      </c>
      <c r="C28" s="13"/>
      <c r="D28" s="13"/>
      <c r="E28" s="13"/>
      <c r="F28" s="13"/>
      <c r="G28" s="13"/>
      <c r="H28" s="37">
        <f t="shared" si="10"/>
        <v>0</v>
      </c>
    </row>
    <row r="29" spans="1:8" x14ac:dyDescent="0.25">
      <c r="A29" s="12" t="s">
        <v>32</v>
      </c>
      <c r="B29" s="13">
        <v>11533091</v>
      </c>
      <c r="C29" s="13"/>
      <c r="D29" s="13"/>
      <c r="E29" s="13"/>
      <c r="F29" s="13">
        <v>343238.40000000002</v>
      </c>
      <c r="G29" s="13">
        <v>76700</v>
      </c>
      <c r="H29" s="37">
        <f t="shared" si="10"/>
        <v>419938.4</v>
      </c>
    </row>
    <row r="30" spans="1:8" x14ac:dyDescent="0.25">
      <c r="A30" s="12" t="s">
        <v>33</v>
      </c>
      <c r="B30" s="13">
        <v>6907200</v>
      </c>
      <c r="C30" s="13"/>
      <c r="D30" s="13"/>
      <c r="E30" s="13">
        <v>84737.279999999999</v>
      </c>
      <c r="F30" s="13">
        <v>0</v>
      </c>
      <c r="G30" s="13">
        <v>570745.93999999994</v>
      </c>
      <c r="H30" s="37">
        <f t="shared" si="10"/>
        <v>655483.22</v>
      </c>
    </row>
    <row r="31" spans="1:8" x14ac:dyDescent="0.25">
      <c r="A31" s="12" t="s">
        <v>34</v>
      </c>
      <c r="B31" s="13">
        <v>62026124</v>
      </c>
      <c r="C31" s="13">
        <v>19525204.66</v>
      </c>
      <c r="D31" s="13"/>
      <c r="E31" s="13"/>
      <c r="F31" s="13">
        <v>7205510.0800000001</v>
      </c>
      <c r="G31" s="13">
        <v>994905.09</v>
      </c>
      <c r="H31" s="37">
        <f t="shared" si="10"/>
        <v>8200415.1699999999</v>
      </c>
    </row>
    <row r="32" spans="1:8" ht="26.25" x14ac:dyDescent="0.25">
      <c r="A32" s="14" t="s">
        <v>35</v>
      </c>
      <c r="B32" s="13"/>
      <c r="C32" s="13"/>
      <c r="D32" s="13"/>
      <c r="E32" s="13"/>
      <c r="F32" s="13"/>
      <c r="G32" s="13"/>
      <c r="H32" s="37">
        <f t="shared" si="10"/>
        <v>0</v>
      </c>
    </row>
    <row r="33" spans="1:8" x14ac:dyDescent="0.25">
      <c r="A33" s="12" t="s">
        <v>36</v>
      </c>
      <c r="B33" s="13">
        <v>10176435</v>
      </c>
      <c r="C33" s="13">
        <v>50000</v>
      </c>
      <c r="D33" s="13"/>
      <c r="E33" s="13">
        <v>146025</v>
      </c>
      <c r="F33" s="13">
        <v>926420.09</v>
      </c>
      <c r="G33" s="13">
        <v>2266339.13</v>
      </c>
      <c r="H33" s="37">
        <f>SUM(D33:G33)</f>
        <v>3338784.2199999997</v>
      </c>
    </row>
    <row r="34" spans="1:8" x14ac:dyDescent="0.25">
      <c r="A34" s="9" t="s">
        <v>37</v>
      </c>
      <c r="B34" s="10"/>
      <c r="C34" s="10"/>
      <c r="D34" s="13"/>
      <c r="E34" s="13"/>
      <c r="F34" s="13"/>
      <c r="G34" s="13"/>
      <c r="H34" s="11">
        <f t="shared" ref="H34:H73" si="11">SUM(D34:F34)</f>
        <v>0</v>
      </c>
    </row>
    <row r="35" spans="1:8" x14ac:dyDescent="0.25">
      <c r="A35" s="12" t="s">
        <v>38</v>
      </c>
      <c r="B35" s="13"/>
      <c r="C35" s="13"/>
      <c r="D35" s="13"/>
      <c r="E35" s="13"/>
      <c r="F35" s="13"/>
      <c r="G35" s="13"/>
      <c r="H35" s="37">
        <f t="shared" ref="H35:H42" si="12">SUM(D35:G35)</f>
        <v>0</v>
      </c>
    </row>
    <row r="36" spans="1:8" x14ac:dyDescent="0.25">
      <c r="A36" s="12" t="s">
        <v>39</v>
      </c>
      <c r="B36" s="13"/>
      <c r="C36" s="13"/>
      <c r="D36" s="13"/>
      <c r="E36" s="13"/>
      <c r="F36" s="13"/>
      <c r="G36" s="13"/>
      <c r="H36" s="37">
        <f t="shared" si="12"/>
        <v>0</v>
      </c>
    </row>
    <row r="37" spans="1:8" x14ac:dyDescent="0.25">
      <c r="A37" s="12" t="s">
        <v>40</v>
      </c>
      <c r="B37" s="13"/>
      <c r="C37" s="13"/>
      <c r="D37" s="13"/>
      <c r="E37" s="13"/>
      <c r="F37" s="13"/>
      <c r="G37" s="13"/>
      <c r="H37" s="37">
        <f t="shared" si="12"/>
        <v>0</v>
      </c>
    </row>
    <row r="38" spans="1:8" x14ac:dyDescent="0.25">
      <c r="A38" s="12" t="s">
        <v>41</v>
      </c>
      <c r="B38" s="13"/>
      <c r="C38" s="13"/>
      <c r="D38" s="13"/>
      <c r="E38" s="13"/>
      <c r="F38" s="13"/>
      <c r="G38" s="13"/>
      <c r="H38" s="37">
        <f t="shared" si="12"/>
        <v>0</v>
      </c>
    </row>
    <row r="39" spans="1:8" x14ac:dyDescent="0.25">
      <c r="A39" s="12" t="s">
        <v>42</v>
      </c>
      <c r="B39" s="13"/>
      <c r="C39" s="13"/>
      <c r="D39" s="13"/>
      <c r="E39" s="13"/>
      <c r="F39" s="13"/>
      <c r="G39" s="13"/>
      <c r="H39" s="37">
        <f t="shared" si="12"/>
        <v>0</v>
      </c>
    </row>
    <row r="40" spans="1:8" x14ac:dyDescent="0.25">
      <c r="A40" s="12" t="s">
        <v>43</v>
      </c>
      <c r="B40" s="13"/>
      <c r="C40" s="13"/>
      <c r="D40" s="13"/>
      <c r="E40" s="13"/>
      <c r="F40" s="13"/>
      <c r="G40" s="13"/>
      <c r="H40" s="37">
        <f t="shared" si="12"/>
        <v>0</v>
      </c>
    </row>
    <row r="41" spans="1:8" x14ac:dyDescent="0.25">
      <c r="A41" s="12" t="s">
        <v>44</v>
      </c>
      <c r="B41" s="13"/>
      <c r="C41" s="13"/>
      <c r="D41" s="13"/>
      <c r="E41" s="13"/>
      <c r="F41" s="13"/>
      <c r="G41" s="13"/>
      <c r="H41" s="37">
        <f t="shared" si="12"/>
        <v>0</v>
      </c>
    </row>
    <row r="42" spans="1:8" x14ac:dyDescent="0.25">
      <c r="A42" s="12" t="s">
        <v>45</v>
      </c>
      <c r="B42" s="13"/>
      <c r="C42" s="13"/>
      <c r="D42" s="13"/>
      <c r="E42" s="13"/>
      <c r="F42" s="13"/>
      <c r="G42" s="13"/>
      <c r="H42" s="37">
        <f t="shared" si="12"/>
        <v>0</v>
      </c>
    </row>
    <row r="43" spans="1:8" x14ac:dyDescent="0.25">
      <c r="A43" s="9" t="s">
        <v>46</v>
      </c>
      <c r="B43" s="10"/>
      <c r="C43" s="10"/>
      <c r="D43" s="13"/>
      <c r="E43" s="13"/>
      <c r="F43" s="13"/>
      <c r="G43" s="13"/>
      <c r="H43" s="11">
        <f t="shared" si="11"/>
        <v>0</v>
      </c>
    </row>
    <row r="44" spans="1:8" x14ac:dyDescent="0.25">
      <c r="A44" s="12" t="s">
        <v>47</v>
      </c>
      <c r="B44" s="13"/>
      <c r="C44" s="13"/>
      <c r="D44" s="13"/>
      <c r="E44" s="13"/>
      <c r="F44" s="13"/>
      <c r="G44" s="13"/>
      <c r="H44" s="37">
        <f t="shared" ref="H44:H49" si="13">SUM(D44:G44)</f>
        <v>0</v>
      </c>
    </row>
    <row r="45" spans="1:8" x14ac:dyDescent="0.25">
      <c r="A45" s="12" t="s">
        <v>48</v>
      </c>
      <c r="B45" s="13"/>
      <c r="C45" s="13"/>
      <c r="D45" s="13"/>
      <c r="E45" s="13"/>
      <c r="F45" s="13"/>
      <c r="G45" s="13"/>
      <c r="H45" s="37">
        <f t="shared" si="13"/>
        <v>0</v>
      </c>
    </row>
    <row r="46" spans="1:8" x14ac:dyDescent="0.25">
      <c r="A46" s="12" t="s">
        <v>49</v>
      </c>
      <c r="B46" s="13"/>
      <c r="C46" s="13"/>
      <c r="D46" s="13"/>
      <c r="E46" s="13"/>
      <c r="F46" s="13"/>
      <c r="G46" s="13"/>
      <c r="H46" s="37">
        <f t="shared" si="13"/>
        <v>0</v>
      </c>
    </row>
    <row r="47" spans="1:8" x14ac:dyDescent="0.25">
      <c r="A47" s="12" t="s">
        <v>50</v>
      </c>
      <c r="B47" s="13"/>
      <c r="C47" s="13"/>
      <c r="D47" s="13"/>
      <c r="E47" s="13"/>
      <c r="F47" s="13"/>
      <c r="G47" s="13"/>
      <c r="H47" s="37">
        <f t="shared" si="13"/>
        <v>0</v>
      </c>
    </row>
    <row r="48" spans="1:8" x14ac:dyDescent="0.25">
      <c r="A48" s="12" t="s">
        <v>51</v>
      </c>
      <c r="B48" s="13"/>
      <c r="C48" s="13"/>
      <c r="D48" s="13"/>
      <c r="E48" s="13"/>
      <c r="F48" s="13"/>
      <c r="G48" s="13"/>
      <c r="H48" s="37">
        <f t="shared" si="13"/>
        <v>0</v>
      </c>
    </row>
    <row r="49" spans="1:8" x14ac:dyDescent="0.25">
      <c r="A49" s="12" t="s">
        <v>52</v>
      </c>
      <c r="B49" s="13"/>
      <c r="C49" s="13"/>
      <c r="D49" s="13"/>
      <c r="E49" s="13"/>
      <c r="F49" s="13"/>
      <c r="G49" s="13"/>
      <c r="H49" s="37">
        <f t="shared" si="13"/>
        <v>0</v>
      </c>
    </row>
    <row r="50" spans="1:8" x14ac:dyDescent="0.25">
      <c r="A50" s="9" t="s">
        <v>53</v>
      </c>
      <c r="B50" s="10">
        <f>SUM(B51:B59)</f>
        <v>28142865</v>
      </c>
      <c r="C50" s="10">
        <f>SUM(C51:C59)</f>
        <v>-42000000</v>
      </c>
      <c r="D50" s="10">
        <f t="shared" ref="D50:E50" si="14">SUM(D51:D59)</f>
        <v>0</v>
      </c>
      <c r="E50" s="10">
        <f t="shared" si="14"/>
        <v>774000</v>
      </c>
      <c r="F50" s="10">
        <f t="shared" ref="F50:H50" si="15">SUM(F51:F59)</f>
        <v>4176862.27</v>
      </c>
      <c r="G50" s="10">
        <f t="shared" ref="G50" si="16">SUM(G51:G59)</f>
        <v>1572398.85</v>
      </c>
      <c r="H50" s="10">
        <f t="shared" si="15"/>
        <v>6523261.1200000001</v>
      </c>
    </row>
    <row r="51" spans="1:8" x14ac:dyDescent="0.25">
      <c r="A51" s="12" t="s">
        <v>54</v>
      </c>
      <c r="B51" s="13">
        <v>12132470</v>
      </c>
      <c r="C51" s="13"/>
      <c r="D51" s="13"/>
      <c r="E51" s="13"/>
      <c r="F51" s="13">
        <v>2471264.86</v>
      </c>
      <c r="G51" s="13">
        <v>174640</v>
      </c>
      <c r="H51" s="37">
        <f t="shared" ref="H51:H59" si="17">SUM(D51:G51)</f>
        <v>2645904.86</v>
      </c>
    </row>
    <row r="52" spans="1:8" x14ac:dyDescent="0.25">
      <c r="A52" s="12" t="s">
        <v>55</v>
      </c>
      <c r="B52" s="13">
        <v>600000</v>
      </c>
      <c r="C52" s="13"/>
      <c r="D52" s="13"/>
      <c r="E52" s="13"/>
      <c r="F52" s="13"/>
      <c r="G52" s="13"/>
      <c r="H52" s="37">
        <f t="shared" si="17"/>
        <v>0</v>
      </c>
    </row>
    <row r="53" spans="1:8" x14ac:dyDescent="0.25">
      <c r="A53" s="12" t="s">
        <v>56</v>
      </c>
      <c r="B53" s="13"/>
      <c r="C53" s="13"/>
      <c r="D53" s="13"/>
      <c r="E53" s="13"/>
      <c r="F53" s="13"/>
      <c r="G53" s="13">
        <v>15340</v>
      </c>
      <c r="H53" s="37">
        <f t="shared" si="17"/>
        <v>15340</v>
      </c>
    </row>
    <row r="54" spans="1:8" x14ac:dyDescent="0.25">
      <c r="A54" s="12" t="s">
        <v>57</v>
      </c>
      <c r="B54" s="13">
        <v>5300000</v>
      </c>
      <c r="C54" s="13">
        <v>3870000</v>
      </c>
      <c r="D54" s="13"/>
      <c r="E54" s="13">
        <v>774000</v>
      </c>
      <c r="F54" s="13">
        <v>0</v>
      </c>
      <c r="G54" s="13">
        <v>0</v>
      </c>
      <c r="H54" s="37">
        <f t="shared" si="17"/>
        <v>774000</v>
      </c>
    </row>
    <row r="55" spans="1:8" x14ac:dyDescent="0.25">
      <c r="A55" s="12" t="s">
        <v>58</v>
      </c>
      <c r="B55" s="13">
        <v>3890395</v>
      </c>
      <c r="C55" s="13">
        <v>-46105166.030000001</v>
      </c>
      <c r="D55" s="13"/>
      <c r="E55" s="13"/>
      <c r="F55" s="13">
        <v>795017.41</v>
      </c>
      <c r="G55" s="13">
        <v>1147253.82</v>
      </c>
      <c r="H55" s="37">
        <f t="shared" si="17"/>
        <v>1942271.23</v>
      </c>
    </row>
    <row r="56" spans="1:8" x14ac:dyDescent="0.25">
      <c r="A56" s="12" t="s">
        <v>59</v>
      </c>
      <c r="B56" s="13">
        <v>350000</v>
      </c>
      <c r="C56" s="13"/>
      <c r="D56" s="13"/>
      <c r="E56" s="13"/>
      <c r="F56" s="13"/>
      <c r="G56" s="13"/>
      <c r="H56" s="37">
        <f t="shared" si="17"/>
        <v>0</v>
      </c>
    </row>
    <row r="57" spans="1:8" x14ac:dyDescent="0.25">
      <c r="A57" s="12" t="s">
        <v>60</v>
      </c>
      <c r="B57" s="13">
        <v>3620000</v>
      </c>
      <c r="C57" s="13"/>
      <c r="D57" s="13"/>
      <c r="E57" s="13"/>
      <c r="F57" s="13">
        <v>910580</v>
      </c>
      <c r="G57" s="13">
        <v>0</v>
      </c>
      <c r="H57" s="37">
        <f t="shared" si="17"/>
        <v>910580</v>
      </c>
    </row>
    <row r="58" spans="1:8" x14ac:dyDescent="0.25">
      <c r="A58" s="12" t="s">
        <v>61</v>
      </c>
      <c r="B58" s="13">
        <v>2250000</v>
      </c>
      <c r="C58" s="13"/>
      <c r="D58" s="13"/>
      <c r="E58" s="13"/>
      <c r="F58" s="13"/>
      <c r="G58" s="13"/>
      <c r="H58" s="37">
        <f t="shared" si="17"/>
        <v>0</v>
      </c>
    </row>
    <row r="59" spans="1:8" x14ac:dyDescent="0.25">
      <c r="A59" s="12" t="s">
        <v>62</v>
      </c>
      <c r="B59" s="13"/>
      <c r="C59" s="13">
        <v>235166.03</v>
      </c>
      <c r="D59" s="13"/>
      <c r="E59" s="13"/>
      <c r="F59" s="13"/>
      <c r="G59" s="13">
        <v>235165.03</v>
      </c>
      <c r="H59" s="37">
        <f t="shared" si="17"/>
        <v>235165.03</v>
      </c>
    </row>
    <row r="60" spans="1:8" x14ac:dyDescent="0.25">
      <c r="A60" s="9" t="s">
        <v>63</v>
      </c>
      <c r="B60" s="10">
        <f>SUM(B61:B64)</f>
        <v>84150391</v>
      </c>
      <c r="C60" s="10">
        <f>SUM(C61:C64)</f>
        <v>164359613.82999998</v>
      </c>
      <c r="D60" s="10">
        <f t="shared" ref="D60:E60" si="18">SUM(D61:D64)</f>
        <v>0</v>
      </c>
      <c r="E60" s="10">
        <f t="shared" si="18"/>
        <v>5204755.4400000004</v>
      </c>
      <c r="F60" s="10">
        <f t="shared" ref="F60:H60" si="19">SUM(F61:F64)</f>
        <v>23718079.52</v>
      </c>
      <c r="G60" s="10">
        <f t="shared" ref="G60" si="20">SUM(G61:G64)</f>
        <v>0</v>
      </c>
      <c r="H60" s="10">
        <f t="shared" si="19"/>
        <v>28922834.960000001</v>
      </c>
    </row>
    <row r="61" spans="1:8" x14ac:dyDescent="0.25">
      <c r="A61" s="12" t="s">
        <v>64</v>
      </c>
      <c r="B61" s="13">
        <v>15700000</v>
      </c>
      <c r="C61" s="13">
        <v>48326383.689999998</v>
      </c>
      <c r="D61" s="13"/>
      <c r="E61" s="13"/>
      <c r="F61" s="13">
        <v>2369678.7799999998</v>
      </c>
      <c r="G61" s="13">
        <v>0</v>
      </c>
      <c r="H61" s="37">
        <f t="shared" ref="H61:H63" si="21">SUM(D61:G61)</f>
        <v>2369678.7799999998</v>
      </c>
    </row>
    <row r="62" spans="1:8" x14ac:dyDescent="0.25">
      <c r="A62" s="12" t="s">
        <v>65</v>
      </c>
      <c r="B62" s="13">
        <v>68450391</v>
      </c>
      <c r="C62" s="13">
        <v>116033230.14</v>
      </c>
      <c r="D62" s="13"/>
      <c r="E62" s="13">
        <v>5204755.4400000004</v>
      </c>
      <c r="F62" s="13">
        <v>21348400.739999998</v>
      </c>
      <c r="G62" s="13">
        <v>0</v>
      </c>
      <c r="H62" s="37">
        <f t="shared" si="21"/>
        <v>26553156.18</v>
      </c>
    </row>
    <row r="63" spans="1:8" x14ac:dyDescent="0.25">
      <c r="A63" s="12" t="s">
        <v>66</v>
      </c>
      <c r="B63" s="13"/>
      <c r="C63" s="13"/>
      <c r="D63" s="13"/>
      <c r="E63" s="13"/>
      <c r="F63" s="13"/>
      <c r="G63" s="13"/>
      <c r="H63" s="37">
        <f t="shared" si="21"/>
        <v>0</v>
      </c>
    </row>
    <row r="64" spans="1:8" ht="26.25" x14ac:dyDescent="0.25">
      <c r="A64" s="14" t="s">
        <v>67</v>
      </c>
      <c r="B64" s="13"/>
      <c r="C64" s="13"/>
      <c r="D64" s="13"/>
      <c r="E64" s="13"/>
      <c r="F64" s="13"/>
      <c r="G64" s="13"/>
      <c r="H64" s="11">
        <f t="shared" si="11"/>
        <v>0</v>
      </c>
    </row>
    <row r="65" spans="1:8" x14ac:dyDescent="0.25">
      <c r="A65" s="9" t="s">
        <v>68</v>
      </c>
      <c r="B65" s="10"/>
      <c r="C65" s="10"/>
      <c r="D65" s="13"/>
      <c r="E65" s="13"/>
      <c r="F65" s="13"/>
      <c r="G65" s="13"/>
      <c r="H65" s="11">
        <f t="shared" si="11"/>
        <v>0</v>
      </c>
    </row>
    <row r="66" spans="1:8" x14ac:dyDescent="0.25">
      <c r="A66" s="12" t="s">
        <v>69</v>
      </c>
      <c r="B66" s="13"/>
      <c r="C66" s="13"/>
      <c r="D66" s="13"/>
      <c r="E66" s="13"/>
      <c r="F66" s="13"/>
      <c r="G66" s="13"/>
      <c r="H66" s="37">
        <f t="shared" ref="H66:H67" si="22">SUM(D66:G66)</f>
        <v>0</v>
      </c>
    </row>
    <row r="67" spans="1:8" x14ac:dyDescent="0.25">
      <c r="A67" s="12" t="s">
        <v>70</v>
      </c>
      <c r="B67" s="13"/>
      <c r="C67" s="13"/>
      <c r="D67" s="13"/>
      <c r="E67" s="13"/>
      <c r="F67" s="13"/>
      <c r="G67" s="13"/>
      <c r="H67" s="37">
        <f t="shared" si="22"/>
        <v>0</v>
      </c>
    </row>
    <row r="68" spans="1:8" x14ac:dyDescent="0.25">
      <c r="A68" s="9" t="s">
        <v>71</v>
      </c>
      <c r="B68" s="10"/>
      <c r="C68" s="10"/>
      <c r="D68" s="13"/>
      <c r="E68" s="13"/>
      <c r="F68" s="13"/>
      <c r="G68" s="13"/>
      <c r="H68" s="11">
        <f t="shared" si="11"/>
        <v>0</v>
      </c>
    </row>
    <row r="69" spans="1:8" x14ac:dyDescent="0.25">
      <c r="A69" s="12" t="s">
        <v>72</v>
      </c>
      <c r="B69" s="13"/>
      <c r="C69" s="13"/>
      <c r="D69" s="13"/>
      <c r="E69" s="13"/>
      <c r="F69" s="13"/>
      <c r="G69" s="13"/>
      <c r="H69" s="37">
        <f t="shared" ref="H69:H71" si="23">SUM(D69:G69)</f>
        <v>0</v>
      </c>
    </row>
    <row r="70" spans="1:8" x14ac:dyDescent="0.25">
      <c r="A70" s="12" t="s">
        <v>73</v>
      </c>
      <c r="B70" s="13"/>
      <c r="C70" s="13"/>
      <c r="D70" s="13"/>
      <c r="E70" s="13"/>
      <c r="F70" s="13"/>
      <c r="G70" s="13"/>
      <c r="H70" s="37">
        <f t="shared" si="23"/>
        <v>0</v>
      </c>
    </row>
    <row r="71" spans="1:8" x14ac:dyDescent="0.25">
      <c r="A71" s="12" t="s">
        <v>74</v>
      </c>
      <c r="B71" s="13"/>
      <c r="C71" s="13"/>
      <c r="D71" s="13"/>
      <c r="E71" s="13"/>
      <c r="F71" s="13"/>
      <c r="G71" s="13"/>
      <c r="H71" s="37">
        <f t="shared" si="23"/>
        <v>0</v>
      </c>
    </row>
    <row r="72" spans="1:8" x14ac:dyDescent="0.25">
      <c r="A72" s="7" t="s">
        <v>75</v>
      </c>
      <c r="B72" s="8"/>
      <c r="C72" s="8"/>
      <c r="D72" s="8"/>
      <c r="E72" s="11"/>
      <c r="F72" s="11"/>
      <c r="G72" s="11"/>
      <c r="H72" s="11">
        <f t="shared" si="11"/>
        <v>0</v>
      </c>
    </row>
    <row r="73" spans="1:8" x14ac:dyDescent="0.25">
      <c r="A73" s="9" t="s">
        <v>76</v>
      </c>
      <c r="B73" s="10"/>
      <c r="C73" s="10"/>
      <c r="D73" s="13"/>
      <c r="E73" s="13"/>
      <c r="F73" s="13"/>
      <c r="G73" s="13"/>
      <c r="H73" s="11">
        <f t="shared" si="11"/>
        <v>0</v>
      </c>
    </row>
    <row r="74" spans="1:8" x14ac:dyDescent="0.25">
      <c r="A74" s="12" t="s">
        <v>77</v>
      </c>
      <c r="B74" s="13"/>
      <c r="C74" s="13"/>
      <c r="D74" s="13"/>
      <c r="E74" s="13"/>
      <c r="F74" s="13"/>
      <c r="G74" s="13"/>
      <c r="H74" s="37">
        <f t="shared" ref="H74:H75" si="24">SUM(D74:G74)</f>
        <v>0</v>
      </c>
    </row>
    <row r="75" spans="1:8" x14ac:dyDescent="0.25">
      <c r="A75" s="12" t="s">
        <v>78</v>
      </c>
      <c r="B75" s="13"/>
      <c r="C75" s="13"/>
      <c r="D75" s="13"/>
      <c r="E75" s="13"/>
      <c r="F75" s="13"/>
      <c r="G75" s="13"/>
      <c r="H75" s="37">
        <f t="shared" si="24"/>
        <v>0</v>
      </c>
    </row>
    <row r="76" spans="1:8" x14ac:dyDescent="0.25">
      <c r="A76" s="9" t="s">
        <v>79</v>
      </c>
      <c r="B76" s="10">
        <f>SUM(B77:B78)</f>
        <v>0</v>
      </c>
      <c r="C76" s="10">
        <f>SUM(C77:C78)</f>
        <v>0</v>
      </c>
      <c r="D76" s="10">
        <f t="shared" ref="D76:E76" si="25">SUM(D77:D78)</f>
        <v>0</v>
      </c>
      <c r="E76" s="10">
        <f t="shared" si="25"/>
        <v>0</v>
      </c>
      <c r="F76" s="10">
        <f t="shared" ref="F76:G76" si="26">SUM(F77:F78)</f>
        <v>0</v>
      </c>
      <c r="G76" s="10">
        <f t="shared" si="26"/>
        <v>0</v>
      </c>
      <c r="H76" s="11">
        <f t="shared" ref="H76:H79" si="27">SUM(D76:F76)</f>
        <v>0</v>
      </c>
    </row>
    <row r="77" spans="1:8" x14ac:dyDescent="0.25">
      <c r="A77" s="12" t="s">
        <v>80</v>
      </c>
      <c r="B77" s="13"/>
      <c r="C77" s="13"/>
      <c r="D77" s="13"/>
      <c r="E77" s="13"/>
      <c r="F77" s="13"/>
      <c r="G77" s="13"/>
      <c r="H77" s="37">
        <f t="shared" ref="H77:H78" si="28">SUM(D77:G77)</f>
        <v>0</v>
      </c>
    </row>
    <row r="78" spans="1:8" x14ac:dyDescent="0.25">
      <c r="A78" s="12" t="s">
        <v>81</v>
      </c>
      <c r="B78" s="13"/>
      <c r="C78" s="13"/>
      <c r="D78" s="13"/>
      <c r="E78" s="13"/>
      <c r="F78" s="13"/>
      <c r="G78" s="13"/>
      <c r="H78" s="37">
        <f t="shared" si="28"/>
        <v>0</v>
      </c>
    </row>
    <row r="79" spans="1:8" x14ac:dyDescent="0.25">
      <c r="A79" s="9" t="s">
        <v>82</v>
      </c>
      <c r="B79" s="10"/>
      <c r="C79" s="10"/>
      <c r="D79" s="13"/>
      <c r="E79" s="13"/>
      <c r="F79" s="13"/>
      <c r="G79" s="13"/>
      <c r="H79" s="11">
        <f t="shared" si="27"/>
        <v>0</v>
      </c>
    </row>
    <row r="80" spans="1:8" x14ac:dyDescent="0.25">
      <c r="A80" s="12" t="s">
        <v>83</v>
      </c>
      <c r="B80" s="13"/>
      <c r="C80" s="13"/>
      <c r="D80" s="13"/>
      <c r="E80" s="13"/>
      <c r="F80" s="13"/>
      <c r="G80" s="13"/>
      <c r="H80" s="37">
        <f>SUM(D80:G80)</f>
        <v>0</v>
      </c>
    </row>
    <row r="81" spans="1:18" x14ac:dyDescent="0.25">
      <c r="A81" s="15" t="s">
        <v>84</v>
      </c>
      <c r="B81" s="16">
        <f t="shared" ref="B81:H81" si="29">+B7</f>
        <v>2008317326</v>
      </c>
      <c r="C81" s="16">
        <f t="shared" si="29"/>
        <v>377954534.25</v>
      </c>
      <c r="D81" s="16">
        <f t="shared" si="29"/>
        <v>118747720.78</v>
      </c>
      <c r="E81" s="16">
        <f t="shared" si="29"/>
        <v>134768131.88</v>
      </c>
      <c r="F81" s="16">
        <f t="shared" si="29"/>
        <v>207200886.73000002</v>
      </c>
      <c r="G81" s="16">
        <f t="shared" ref="G81" si="30">+G7</f>
        <v>227470063.06999999</v>
      </c>
      <c r="H81" s="16">
        <f t="shared" si="29"/>
        <v>688186802.46000004</v>
      </c>
    </row>
    <row r="82" spans="1:18" x14ac:dyDescent="0.25">
      <c r="A82" s="17" t="s">
        <v>85</v>
      </c>
      <c r="B82" s="18"/>
      <c r="C82" s="18"/>
      <c r="D82" s="18"/>
      <c r="E82" s="18"/>
      <c r="F82" s="18"/>
      <c r="G82" s="18"/>
      <c r="H82" s="19"/>
      <c r="I82" s="19"/>
      <c r="J82" s="20"/>
      <c r="K82" s="20"/>
      <c r="L82" s="20"/>
      <c r="M82" s="20"/>
      <c r="N82" s="20"/>
      <c r="O82" s="20"/>
      <c r="P82" s="20"/>
      <c r="Q82" s="20"/>
      <c r="R82" s="20"/>
    </row>
    <row r="83" spans="1:18" x14ac:dyDescent="0.25">
      <c r="A83" s="21" t="s">
        <v>86</v>
      </c>
      <c r="B83" s="18"/>
      <c r="C83" s="18"/>
      <c r="D83" s="18"/>
      <c r="E83" s="18"/>
      <c r="F83" s="18"/>
      <c r="G83" s="18"/>
      <c r="H83" s="19"/>
      <c r="I83" s="19"/>
      <c r="J83" s="20"/>
      <c r="K83" s="20"/>
      <c r="L83" s="20"/>
      <c r="M83" s="20"/>
      <c r="N83" s="20"/>
      <c r="O83" s="20"/>
      <c r="P83" s="20"/>
      <c r="Q83" s="20"/>
      <c r="R83" s="20"/>
    </row>
    <row r="84" spans="1:18" x14ac:dyDescent="0.25">
      <c r="A84" s="21" t="s">
        <v>87</v>
      </c>
      <c r="B84" s="18"/>
      <c r="C84" s="18"/>
      <c r="D84" s="18"/>
      <c r="E84" s="18"/>
      <c r="F84" s="18"/>
      <c r="G84" s="18"/>
      <c r="H84" s="19"/>
      <c r="I84" s="19"/>
      <c r="J84" s="20"/>
      <c r="K84" s="20"/>
      <c r="L84" s="20"/>
      <c r="M84" s="20"/>
      <c r="N84" s="20"/>
      <c r="O84" s="20"/>
      <c r="P84" s="20"/>
      <c r="Q84" s="20"/>
      <c r="R84" s="20"/>
    </row>
    <row r="85" spans="1:18" ht="14.25" customHeight="1" x14ac:dyDescent="0.25">
      <c r="A85" s="21" t="s">
        <v>88</v>
      </c>
      <c r="B85" s="18"/>
      <c r="C85" s="18"/>
      <c r="D85" s="18"/>
      <c r="E85" s="18"/>
      <c r="F85" s="18"/>
      <c r="G85" s="18"/>
      <c r="H85" s="22"/>
      <c r="I85" s="22"/>
      <c r="J85" s="20"/>
      <c r="K85" s="20"/>
      <c r="L85" s="20"/>
      <c r="M85" s="20"/>
      <c r="N85" s="20"/>
      <c r="O85" s="20"/>
      <c r="P85" s="20"/>
      <c r="Q85" s="20"/>
      <c r="R85" s="20"/>
    </row>
    <row r="86" spans="1:18" x14ac:dyDescent="0.25">
      <c r="A86" s="21" t="s">
        <v>89</v>
      </c>
      <c r="B86" s="18"/>
      <c r="C86" s="18"/>
      <c r="D86" s="18"/>
      <c r="E86" s="18"/>
      <c r="F86" s="18"/>
      <c r="G86" s="18"/>
      <c r="H86" s="20"/>
      <c r="I86" s="20"/>
      <c r="J86" s="20"/>
      <c r="K86" s="20"/>
      <c r="L86" s="20"/>
      <c r="M86" s="20"/>
      <c r="N86" s="20"/>
    </row>
    <row r="87" spans="1:18" x14ac:dyDescent="0.25">
      <c r="A87" s="21" t="s">
        <v>90</v>
      </c>
      <c r="B87" s="18"/>
      <c r="C87" s="18"/>
      <c r="D87" s="18"/>
      <c r="E87" s="18"/>
      <c r="F87" s="18"/>
      <c r="G87" s="18"/>
      <c r="H87" s="20"/>
      <c r="I87" s="20"/>
      <c r="J87" s="20"/>
      <c r="K87" s="20"/>
      <c r="L87" s="20"/>
      <c r="M87" s="20"/>
      <c r="N87" s="20"/>
    </row>
    <row r="88" spans="1:18" x14ac:dyDescent="0.25">
      <c r="A88" s="21" t="s">
        <v>91</v>
      </c>
      <c r="B88" s="18"/>
      <c r="C88" s="18"/>
      <c r="D88" s="18"/>
      <c r="E88" s="18"/>
      <c r="F88" s="18"/>
      <c r="G88" s="18"/>
      <c r="H88" s="23"/>
      <c r="I88" s="20"/>
      <c r="J88" s="20"/>
      <c r="K88" s="20"/>
      <c r="L88" s="20"/>
      <c r="M88" s="20"/>
      <c r="N88" s="20"/>
    </row>
    <row r="89" spans="1:18" x14ac:dyDescent="0.25">
      <c r="A89" s="23"/>
      <c r="B89" s="23"/>
      <c r="C89" s="23"/>
      <c r="D89" s="23"/>
      <c r="E89" s="23"/>
      <c r="F89" s="23"/>
      <c r="G89" s="23"/>
      <c r="H89" s="24"/>
      <c r="I89" s="20"/>
      <c r="K89" s="25"/>
      <c r="L89" s="25"/>
      <c r="M89" s="25"/>
      <c r="N89" s="20"/>
      <c r="O89" s="20"/>
      <c r="P89" s="20"/>
      <c r="Q89" s="20"/>
      <c r="R89" s="20"/>
    </row>
    <row r="90" spans="1:18" x14ac:dyDescent="0.25">
      <c r="B90" s="23"/>
      <c r="C90" s="24"/>
      <c r="D90" s="24"/>
      <c r="E90" s="24"/>
      <c r="F90" s="24"/>
      <c r="G90" s="24"/>
      <c r="H90" s="24"/>
      <c r="I90" s="20"/>
      <c r="K90" s="25"/>
      <c r="L90" s="25"/>
      <c r="M90" s="25"/>
      <c r="N90" s="20"/>
      <c r="O90" s="20"/>
      <c r="P90" s="20"/>
      <c r="Q90" s="20"/>
      <c r="R90" s="20"/>
    </row>
    <row r="91" spans="1:18" x14ac:dyDescent="0.25">
      <c r="A91" s="34" t="s">
        <v>95</v>
      </c>
      <c r="B91" s="23"/>
      <c r="C91" s="56" t="s">
        <v>99</v>
      </c>
      <c r="D91" s="56"/>
      <c r="E91" s="56"/>
      <c r="F91" s="56"/>
      <c r="G91" s="56"/>
      <c r="H91" s="56"/>
      <c r="I91" s="20"/>
      <c r="K91" s="26"/>
      <c r="L91" s="25"/>
      <c r="M91" s="25"/>
      <c r="N91" s="20"/>
      <c r="O91" s="20"/>
      <c r="P91" s="20"/>
      <c r="Q91" s="20"/>
      <c r="R91" s="20"/>
    </row>
    <row r="92" spans="1:18" x14ac:dyDescent="0.25">
      <c r="A92" s="27" t="s">
        <v>92</v>
      </c>
      <c r="B92" s="28"/>
      <c r="C92" s="57" t="s">
        <v>98</v>
      </c>
      <c r="D92" s="57"/>
      <c r="E92" s="57"/>
      <c r="F92" s="57"/>
      <c r="G92" s="57"/>
      <c r="H92" s="57"/>
      <c r="I92" s="20"/>
      <c r="K92" s="25"/>
      <c r="L92" s="25"/>
      <c r="M92" s="25"/>
      <c r="N92" s="20"/>
      <c r="O92" s="20"/>
      <c r="P92" s="20"/>
      <c r="Q92" s="20"/>
      <c r="R92" s="20"/>
    </row>
    <row r="93" spans="1:18" x14ac:dyDescent="0.25">
      <c r="A93" s="29"/>
      <c r="B93" s="29"/>
      <c r="C93" s="29"/>
      <c r="D93" s="29"/>
      <c r="E93" s="29"/>
      <c r="F93" s="29"/>
      <c r="G93" s="29"/>
      <c r="H93" s="23"/>
      <c r="J93" s="30"/>
      <c r="K93" s="30"/>
      <c r="L93" s="30"/>
      <c r="M93" s="31"/>
    </row>
    <row r="94" spans="1:18" x14ac:dyDescent="0.25">
      <c r="A94" s="29"/>
      <c r="B94" s="29"/>
      <c r="C94" s="29"/>
      <c r="D94" s="29"/>
      <c r="E94" s="29"/>
      <c r="F94" s="29"/>
      <c r="G94" s="29"/>
      <c r="H94" s="23"/>
      <c r="J94" s="30"/>
      <c r="K94" s="30"/>
      <c r="L94" s="30"/>
      <c r="M94" s="31"/>
    </row>
    <row r="95" spans="1:18" x14ac:dyDescent="0.25">
      <c r="A95" s="32"/>
      <c r="B95" s="33"/>
      <c r="C95" s="29"/>
      <c r="D95" s="23"/>
      <c r="E95" s="23"/>
      <c r="F95" s="23"/>
      <c r="G95" s="23"/>
      <c r="H95" s="23"/>
    </row>
    <row r="96" spans="1:18" x14ac:dyDescent="0.25">
      <c r="A96" s="32"/>
      <c r="B96" s="33"/>
      <c r="C96" s="29"/>
      <c r="D96" s="23"/>
      <c r="E96" s="23"/>
      <c r="F96" s="23"/>
      <c r="G96" s="23"/>
      <c r="H96" s="23"/>
    </row>
    <row r="97" spans="1:9" x14ac:dyDescent="0.25">
      <c r="A97" s="38" t="s">
        <v>96</v>
      </c>
      <c r="B97" s="38"/>
      <c r="C97" s="38"/>
      <c r="D97" s="38"/>
      <c r="E97" s="35"/>
      <c r="F97" s="35"/>
      <c r="G97" s="35"/>
      <c r="H97" s="23"/>
    </row>
    <row r="98" spans="1:9" x14ac:dyDescent="0.25">
      <c r="A98" s="38" t="s">
        <v>93</v>
      </c>
      <c r="B98" s="39"/>
      <c r="C98" s="39"/>
      <c r="D98" s="39"/>
      <c r="E98" s="36"/>
      <c r="F98" s="36"/>
      <c r="G98" s="36"/>
      <c r="H98" s="29"/>
      <c r="I98" s="30"/>
    </row>
    <row r="99" spans="1:9" x14ac:dyDescent="0.25">
      <c r="A99" s="40" t="s">
        <v>94</v>
      </c>
      <c r="B99" s="39"/>
      <c r="C99" s="39"/>
      <c r="D99" s="39"/>
      <c r="E99" s="36"/>
      <c r="F99" s="36"/>
      <c r="G99" s="36"/>
      <c r="H99" s="23"/>
    </row>
  </sheetData>
  <mergeCells count="13">
    <mergeCell ref="A97:D97"/>
    <mergeCell ref="A98:D98"/>
    <mergeCell ref="A99:D99"/>
    <mergeCell ref="A1:H1"/>
    <mergeCell ref="A2:H2"/>
    <mergeCell ref="A3:H3"/>
    <mergeCell ref="A4:H4"/>
    <mergeCell ref="A5:A6"/>
    <mergeCell ref="B5:B6"/>
    <mergeCell ref="C5:C6"/>
    <mergeCell ref="D5:H5"/>
    <mergeCell ref="C91:H91"/>
    <mergeCell ref="C92:H92"/>
  </mergeCells>
  <printOptions horizontalCentered="1"/>
  <pageMargins left="0" right="0" top="0.74803149606299213" bottom="0.74803149606299213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Yexica Chia</dc:creator>
  <cp:lastModifiedBy>Yexica Chia</cp:lastModifiedBy>
  <cp:lastPrinted>2023-04-03T19:11:48Z</cp:lastPrinted>
  <dcterms:created xsi:type="dcterms:W3CDTF">2022-05-10T12:17:32Z</dcterms:created>
  <dcterms:modified xsi:type="dcterms:W3CDTF">2023-05-10T18:29:19Z</dcterms:modified>
</cp:coreProperties>
</file>