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martinez\Desktop\CONTABILIDAD DICIEMBRE 2022\"/>
    </mc:Choice>
  </mc:AlternateContent>
  <xr:revisionPtr revIDLastSave="0" documentId="8_{F2598C5F-1EC7-434A-83E7-D5E1DA0908BE}" xr6:coauthVersionLast="47" xr6:coauthVersionMax="47" xr10:uidLastSave="{00000000-0000-0000-0000-000000000000}"/>
  <bookViews>
    <workbookView xWindow="-120" yWindow="-120" windowWidth="20730" windowHeight="11040" xr2:uid="{CB7B883A-8880-44CD-8710-69BF5FCACA41}"/>
  </bookViews>
  <sheets>
    <sheet name="Ingresos y Egresos" sheetId="3" r:id="rId1"/>
    <sheet name="RESUMEN DICIEMBRE 2022" sheetId="2" r:id="rId2"/>
    <sheet name="EJECUCIO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3" l="1"/>
  <c r="C240" i="2"/>
  <c r="C138" i="2"/>
  <c r="B240" i="2"/>
  <c r="C239" i="2"/>
  <c r="C235" i="2"/>
  <c r="C232" i="2"/>
  <c r="C230" i="2"/>
  <c r="C228" i="2"/>
  <c r="C226" i="2"/>
  <c r="C224" i="2"/>
  <c r="C222" i="2"/>
  <c r="C217" i="2"/>
  <c r="C215" i="2"/>
  <c r="C213" i="2"/>
  <c r="C211" i="2"/>
  <c r="C209" i="2"/>
  <c r="C206" i="2"/>
  <c r="C204" i="2"/>
  <c r="C202" i="2"/>
  <c r="C198" i="2"/>
  <c r="C196" i="2"/>
  <c r="C194" i="2"/>
  <c r="C192" i="2"/>
  <c r="C190" i="2"/>
  <c r="C187" i="2"/>
  <c r="C183" i="2"/>
  <c r="C181" i="2"/>
  <c r="C179" i="2"/>
  <c r="C176" i="2"/>
  <c r="C173" i="2"/>
  <c r="C171" i="2"/>
  <c r="C169" i="2"/>
  <c r="C167" i="2"/>
  <c r="C163" i="2"/>
  <c r="C159" i="2"/>
  <c r="C157" i="2"/>
  <c r="C155" i="2"/>
  <c r="C152" i="2"/>
  <c r="C150" i="2"/>
  <c r="C148" i="2"/>
  <c r="C146" i="2"/>
  <c r="C144" i="2"/>
  <c r="C142" i="2"/>
  <c r="C140" i="2"/>
  <c r="C134" i="2"/>
  <c r="C132" i="2"/>
  <c r="C130" i="2"/>
  <c r="C127" i="2"/>
  <c r="C124" i="2"/>
  <c r="C122" i="2"/>
  <c r="C120" i="2"/>
  <c r="C118" i="2"/>
  <c r="C111" i="2"/>
  <c r="C109" i="2"/>
  <c r="C107" i="2"/>
  <c r="C105" i="2"/>
  <c r="C102" i="2"/>
  <c r="C100" i="2"/>
  <c r="C98" i="2"/>
  <c r="C94" i="2"/>
  <c r="C87" i="2"/>
  <c r="C82" i="2"/>
  <c r="C80" i="2"/>
  <c r="C77" i="2"/>
  <c r="C72" i="2"/>
  <c r="C70" i="2"/>
  <c r="C68" i="2"/>
  <c r="C60" i="2"/>
  <c r="C52" i="2"/>
  <c r="C44" i="2"/>
  <c r="C41" i="2"/>
  <c r="C39" i="2"/>
  <c r="C36" i="2"/>
  <c r="C31" i="2"/>
  <c r="C29" i="2"/>
  <c r="C27" i="2"/>
  <c r="C25" i="2"/>
  <c r="C17" i="2"/>
  <c r="C13" i="2"/>
  <c r="C11" i="2"/>
  <c r="E115" i="3" l="1"/>
  <c r="F21" i="3" l="1"/>
  <c r="F115" i="3"/>
  <c r="F117" i="3" s="1"/>
  <c r="G21" i="3" l="1"/>
  <c r="G118" i="3" s="1"/>
</calcChain>
</file>

<file path=xl/sharedStrings.xml><?xml version="1.0" encoding="utf-8"?>
<sst xmlns="http://schemas.openxmlformats.org/spreadsheetml/2006/main" count="929" uniqueCount="250">
  <si>
    <t>2.3.9.2.01-Útiles  y materiales de escritorio, oficina e informática</t>
  </si>
  <si>
    <t>2.3.7.1.02-Gasoil</t>
  </si>
  <si>
    <t>2.3.7.1.01-Gasolina</t>
  </si>
  <si>
    <t>2.2.7.2.06-Mantenimiento y reparación de equipos de transporte, tracción y elevación</t>
  </si>
  <si>
    <t>2.2.6.3.01-Seguros de personas</t>
  </si>
  <si>
    <t>2.2.3.1.01-Viáticos dentro del país</t>
  </si>
  <si>
    <t>2.2.2.1.01-Publicidad y propaganda</t>
  </si>
  <si>
    <t>2.2.1.8.01-Recolección de residuos</t>
  </si>
  <si>
    <t>2.2.1.7.01-Agua</t>
  </si>
  <si>
    <t>2.2.1.6.01-Energía eléctrica</t>
  </si>
  <si>
    <t>2.2.1.5.01-Servicio de internet y televisión por cable</t>
  </si>
  <si>
    <t>2.2.1.3.01-Teléfono local</t>
  </si>
  <si>
    <t>2.1.5.3.01-Contribuciones al seguro de riesgo laboral</t>
  </si>
  <si>
    <t>2.1.5.2.01-Contribuciones al seguro de pensiones</t>
  </si>
  <si>
    <t>2.1.5.1.01-Contribuciones al seguro de salud</t>
  </si>
  <si>
    <t>2.1.2.2.05-Compensación servicios de seguridad</t>
  </si>
  <si>
    <t>2.1.1.3.01-Sueldos al personal fijo en trámite de pensiones</t>
  </si>
  <si>
    <t>2.1.1.2.11-Interinato</t>
  </si>
  <si>
    <t>2.1.1.2.08-Empleados temporales</t>
  </si>
  <si>
    <t>2.1.1.2.03-Suplencias</t>
  </si>
  <si>
    <t>2.1.1.1.01-Sueldos empleados fijos</t>
  </si>
  <si>
    <t>Total Devengado</t>
  </si>
  <si>
    <t>Agrupaciones</t>
  </si>
  <si>
    <t xml:space="preserve">    Encargado Contabilidad</t>
  </si>
  <si>
    <t>Enc.Depto.Financiero</t>
  </si>
  <si>
    <t xml:space="preserve">   Lic. Eulogio Santana Gil</t>
  </si>
  <si>
    <t xml:space="preserve">            Directora Administrativa Financiera</t>
  </si>
  <si>
    <t xml:space="preserve">    Director General</t>
  </si>
  <si>
    <t xml:space="preserve">           Lic. Adile A. Cruceta Abbott</t>
  </si>
  <si>
    <t>Agron. Francisco Guillermo Garcia Garcia</t>
  </si>
  <si>
    <t>DISPONIBILIDAD</t>
  </si>
  <si>
    <t>TOTAL PAGADO</t>
  </si>
  <si>
    <t xml:space="preserve">Pagos Fondo 100- </t>
  </si>
  <si>
    <t>Gasolina</t>
  </si>
  <si>
    <t>Mantenimiento y reparacion de equipos de transporte, traccion y elevacion</t>
  </si>
  <si>
    <t>Seguros de personas</t>
  </si>
  <si>
    <t>Viaticos dentro del pais</t>
  </si>
  <si>
    <t>Publicidad y propaganda</t>
  </si>
  <si>
    <t>Energía eléctrica</t>
  </si>
  <si>
    <t>Servicio de internet y televisión por cable</t>
  </si>
  <si>
    <t>Teléfono local</t>
  </si>
  <si>
    <t>Contribuciones al seguro de riesgo laboral</t>
  </si>
  <si>
    <t>Contribuciones al seguro de pensiones</t>
  </si>
  <si>
    <t>Contribuciones al seguro de salud</t>
  </si>
  <si>
    <t>Compensacion servicios de seguridad</t>
  </si>
  <si>
    <t>Sueldos al personal fijo en tramite de pensiones</t>
  </si>
  <si>
    <t>Interinato</t>
  </si>
  <si>
    <t>Empleados temporales</t>
  </si>
  <si>
    <t>Suplencias</t>
  </si>
  <si>
    <t>Sueldos fijos</t>
  </si>
  <si>
    <t xml:space="preserve"> </t>
  </si>
  <si>
    <t>010-238489-4</t>
  </si>
  <si>
    <t>BALANCE ANTERIOR</t>
  </si>
  <si>
    <t>Ck.Transf.</t>
  </si>
  <si>
    <t>Cta Bancaria</t>
  </si>
  <si>
    <t>Credito</t>
  </si>
  <si>
    <t>Debito</t>
  </si>
  <si>
    <t>INGRESO</t>
  </si>
  <si>
    <t>Descripcion</t>
  </si>
  <si>
    <t>No. Lib.</t>
  </si>
  <si>
    <t>Fecha</t>
  </si>
  <si>
    <t xml:space="preserve">Balance Inicial: </t>
  </si>
  <si>
    <t xml:space="preserve">Cuenta Bancaria No: </t>
  </si>
  <si>
    <t xml:space="preserve">                                                                                                                             </t>
  </si>
  <si>
    <t xml:space="preserve">        BANCO DE RESERVAS</t>
  </si>
  <si>
    <t xml:space="preserve">        Instituto Agrario Dominicano (IAD)</t>
  </si>
  <si>
    <t>2.3.1.1.01-Alimentos y bebidas para personas</t>
  </si>
  <si>
    <t>Alimentos y bebidas para personas</t>
  </si>
  <si>
    <t>Ref CCP Aux</t>
  </si>
  <si>
    <t>Ref CCP Cuenta</t>
  </si>
  <si>
    <t>2.6-BIENES MUEBLES, INMUEBLES E INTANGIBLES</t>
  </si>
  <si>
    <t>Ref CCP Concepto</t>
  </si>
  <si>
    <t>2.3.9.9.04-Productos y útiles de defensa y seguridad</t>
  </si>
  <si>
    <t>2.3.9-PRODUCTOS Y ÚTILES VARIOS</t>
  </si>
  <si>
    <t>2.3.7-COMBUSTIBLES, LUBRICANTES, PRODUCTOS QUÍMICOS Y CONEXOS</t>
  </si>
  <si>
    <t>2.3-MATERIALES Y SUMINISTROS</t>
  </si>
  <si>
    <t>2.2.8-OTROS SERVICIOS NO INCLUIDOS EN CONCEPTOS ANTERIORES</t>
  </si>
  <si>
    <t>2.2.7-SERVICIOS DE CONSERVACIÓN, REPARACIONES MENORES E INSTALACIONES TEMPORALES</t>
  </si>
  <si>
    <t>2.2.5.4.01-Alquileres de equipos de transporte, tracción y elevación</t>
  </si>
  <si>
    <t>2.2.5-ALQUILERES Y RENTAS</t>
  </si>
  <si>
    <t>2.2.2-PUBLICIDAD, IMPRESIÓN Y ENCUADERNACIÓN</t>
  </si>
  <si>
    <t>2.2-CONTRATACIÓN DE SERVICIOS</t>
  </si>
  <si>
    <t>2.1.1-REMUNERACIONES</t>
  </si>
  <si>
    <t>2.1-REMUNERACIONES Y CONTRIBUCIONES</t>
  </si>
  <si>
    <t>0001-Dirección y gestión administrativa y financiera</t>
  </si>
  <si>
    <t>Actividad / Obra</t>
  </si>
  <si>
    <t>01-Actividades centrales</t>
  </si>
  <si>
    <t>Programa</t>
  </si>
  <si>
    <t>121-SALDOS DISPONIBLES DE PERIODOS ANTERIORES</t>
  </si>
  <si>
    <t>Organismos Financiadores</t>
  </si>
  <si>
    <t>2.2.3-VIÁTICOS</t>
  </si>
  <si>
    <t>2.1.5-CONTRIBUCIONES A LA SEGURIDAD SOCIAL</t>
  </si>
  <si>
    <t>2.1.2-SOBRESUELDOS</t>
  </si>
  <si>
    <t>0004-Construcción e instalación de infraestructura productiva</t>
  </si>
  <si>
    <t>0003-Preparación de tierras y siembra de cultivos.</t>
  </si>
  <si>
    <t>0002-Capacitación y organización de los parceleros</t>
  </si>
  <si>
    <t>2.3.1-ALIMENTOS Y PRODUCTOS AGROFORESTALES</t>
  </si>
  <si>
    <t>0001-Asistencia técnica, pecuaria y agroforestal</t>
  </si>
  <si>
    <t>12-Apoyo y Fomento a la producción agropecuaria.</t>
  </si>
  <si>
    <t>0002-Dotación de parcelas o predios</t>
  </si>
  <si>
    <t>0001-Captación de tierras</t>
  </si>
  <si>
    <t>11-Captación, distribución y titulación de tierras para la transformación de la estructura y producción agraria</t>
  </si>
  <si>
    <t>2.6.5-MAQUINARIA, OTROS EQUIPOS Y HERRAMIENTAS</t>
  </si>
  <si>
    <t>2.6.1-MOBILIARIO Y EQUIPO</t>
  </si>
  <si>
    <t>2.3.5-CUERO, CAUCHO Y PLÁSTICO</t>
  </si>
  <si>
    <t>2.3.3.3.01-Productos de artes gráficas</t>
  </si>
  <si>
    <t>2.3.3-PAPEL, CARTÓN E IMPRESOS</t>
  </si>
  <si>
    <t>2.2.6-SEGUROS</t>
  </si>
  <si>
    <t>2.2.1-SERVICIOS BÁSICOS</t>
  </si>
  <si>
    <t>100-TESORO NACIONAL</t>
  </si>
  <si>
    <t>Total General</t>
  </si>
  <si>
    <t/>
  </si>
  <si>
    <t>Total Pagado</t>
  </si>
  <si>
    <t>Tipo</t>
  </si>
  <si>
    <t>Alquileres de equipos de transporte, traccion y elevacion</t>
  </si>
  <si>
    <t>2.2.4-TRANSPORTE Y ALMACENAJE</t>
  </si>
  <si>
    <t>2.2.4.4.01-Peaje</t>
  </si>
  <si>
    <t>2.2.8.7.04-Servicios de capacitación</t>
  </si>
  <si>
    <t>2.6.1.1.01-Muebles, equipos de oficina y estantería</t>
  </si>
  <si>
    <t>2.1.1.2.06-Jornales</t>
  </si>
  <si>
    <t>2.3.5.5.01-Plástico</t>
  </si>
  <si>
    <t>2.7-OBRAS</t>
  </si>
  <si>
    <t>2.7.2-INFRAESTRUCTURA</t>
  </si>
  <si>
    <t>2.7.2.1.01-Obras hidraúlicas y sanitarias</t>
  </si>
  <si>
    <t>Servicios de capacitacion</t>
  </si>
  <si>
    <t>2.2.7.1.03-Limpieza, desmalezamiento de tierras y terrenos</t>
  </si>
  <si>
    <t>2.7.1-OBRAS EN EDIFICACIONES</t>
  </si>
  <si>
    <t>2.7.1.2.01-Obras para edificación no residencial</t>
  </si>
  <si>
    <t>Jornales</t>
  </si>
  <si>
    <t>Limpieza, desmalezamiento de tierras y terrenos</t>
  </si>
  <si>
    <t>Productos de artes graficas</t>
  </si>
  <si>
    <t>Plastico</t>
  </si>
  <si>
    <t>Obras hidraulicas y sanitarias</t>
  </si>
  <si>
    <t>2.1.1.4.01-Sueldo Anual No. 13</t>
  </si>
  <si>
    <t>2.2.9-OTRAS CONTRATACIONES DE SERVICIOS</t>
  </si>
  <si>
    <t>2.2.9.2.01-Servicios de alimentación</t>
  </si>
  <si>
    <t>2.3.2-TEXTILES Y VESTUARIOS</t>
  </si>
  <si>
    <t>2.3.2.2.01-Acabados textiles</t>
  </si>
  <si>
    <t>2.3.2.3.01-Prendas y accesorios de vestir</t>
  </si>
  <si>
    <t>2.3.3.2.01-Papel y cartón</t>
  </si>
  <si>
    <t>2.3.6-PRODUCTOS DE MINERALES, METÁLICOS Y NO METÁLICOS</t>
  </si>
  <si>
    <t>2.3.6.3.04-Herramientas menores</t>
  </si>
  <si>
    <t>2.3.9.1.01-Útiles y materiales de limpieza e higiene</t>
  </si>
  <si>
    <t>2.3.9.8.01-Repuestos</t>
  </si>
  <si>
    <t>2.3.9.8.02-Accesorios</t>
  </si>
  <si>
    <t>2.3.9.9.01-Productos y Utiles Varios  n.i.p</t>
  </si>
  <si>
    <t>2.1.1.5.04-Proporción de vacaciones no disfrutadas</t>
  </si>
  <si>
    <t>Proporcion de vacaciones no disfrutadas</t>
  </si>
  <si>
    <t>Agua</t>
  </si>
  <si>
    <t>Recoleccion de residuos</t>
  </si>
  <si>
    <t>Herramientas menores</t>
  </si>
  <si>
    <t>Utiles y materiales de limpieza e higiene</t>
  </si>
  <si>
    <t>Utiles y materiales de escritorio, oficina e informatica</t>
  </si>
  <si>
    <t xml:space="preserve">  Lic. Yasleida Jose Amparo</t>
  </si>
  <si>
    <t>2.6.7.9.01-Semillas, cultivos, plantas y árboles  que generan productos  recurrentes</t>
  </si>
  <si>
    <t>2.6.7-ACTIVOS BIOLÓGICOS</t>
  </si>
  <si>
    <t>2.1.1.5.03-Prestación laboral por desvinculación</t>
  </si>
  <si>
    <t>2.3.9.4.01-Útiles destinados a actividades deportivas, culturales y recreativas</t>
  </si>
  <si>
    <t>2.3.9.3.01-Útiles menores médico, quirúrgicos o de laboratorio</t>
  </si>
  <si>
    <t>2.3.7.2.05-Insecticidas, fumigantes y otros</t>
  </si>
  <si>
    <t>2.3.4.1.01-Productos medicinales para uso humano</t>
  </si>
  <si>
    <t>2.3.4-PRODUCTOS FARMACÉUTICOS</t>
  </si>
  <si>
    <t>2.2.7.2.02-Mantenimiento y reparación de equipos tecnología e información</t>
  </si>
  <si>
    <t>Sueldo anual no. 13</t>
  </si>
  <si>
    <t>Prestacion laboral por desvinculacion</t>
  </si>
  <si>
    <t>Peaje</t>
  </si>
  <si>
    <t>Acabados textiles</t>
  </si>
  <si>
    <t>Prendas y accesorios de vestir</t>
  </si>
  <si>
    <t>Gasoil</t>
  </si>
  <si>
    <t>Insecticidas, fumigantes y otros</t>
  </si>
  <si>
    <t>Accesorios</t>
  </si>
  <si>
    <t>Muebles, equipos de oficinas y estanteria</t>
  </si>
  <si>
    <t>Obras para edificacion no residencial</t>
  </si>
  <si>
    <t>2.3.6.1.05-Productos de arcilla y derivados</t>
  </si>
  <si>
    <t>2.3.7.2.04-Abonos y fertilizantes</t>
  </si>
  <si>
    <t>2.3.6.4.04-Piedra, arcilla y arena</t>
  </si>
  <si>
    <t>2.3.6.1.04-Productos de yeso</t>
  </si>
  <si>
    <t>2.3.6.1.01-Productos de cemento</t>
  </si>
  <si>
    <t>2.2.5.9.01-Licencias Informáticas</t>
  </si>
  <si>
    <t>2.1.2.2.10-Compensación por cumplimiento de indicadores del MAP</t>
  </si>
  <si>
    <t>2.6.5.6.01-Equipo de generación eléctrica y a fines</t>
  </si>
  <si>
    <t>2.6.1.3.01-Equipos de tecnología de la información y comunicación</t>
  </si>
  <si>
    <t>2.2.8.7.02-Servicios jurídicos</t>
  </si>
  <si>
    <t>2.3.3.1.01-Papel de escritorio</t>
  </si>
  <si>
    <t>2.3.7.1.05-Aceites y grasas</t>
  </si>
  <si>
    <t>2.3.6.3.06-Productos metálicos</t>
  </si>
  <si>
    <t>2.3.5.3.01-Llantas y neumáticos</t>
  </si>
  <si>
    <t>2.3.1.3.03-Productos forestales</t>
  </si>
  <si>
    <t>2.2.7.2.08-Servicios de mantenimiento, reparación, desmonte e instalación</t>
  </si>
  <si>
    <t>2.2.8.6.01-Eventos generales</t>
  </si>
  <si>
    <t>2.6.5.2.01-Maquinaria y equipo industrial</t>
  </si>
  <si>
    <t>2.6.2.3.01-Cámaras fotográficas y de video</t>
  </si>
  <si>
    <t>2.6.2.1.01-Equipos y Aparatos Audiovisuales</t>
  </si>
  <si>
    <t>2.6.2-MOBILIARIO Y EQUIPO DE AUDIO, AUDIOVISUAL, RECREATIVO Y EDUCACIONAL</t>
  </si>
  <si>
    <t>2.6.1.4.01-Electrodomésticos</t>
  </si>
  <si>
    <t>2.3.9.6.01-Productos eléctricos y afines</t>
  </si>
  <si>
    <t>2.3.9.5.01-Útiles de cocina y comedor</t>
  </si>
  <si>
    <t>2.3.7.2.99-Otros productos químicos y conexos</t>
  </si>
  <si>
    <t>2.3.7.2.06-Pinturas, lacas, barnices, diluyentes y absorbentes para pinturas</t>
  </si>
  <si>
    <t>2.3.6.2.01-Productos de vidrio</t>
  </si>
  <si>
    <t>2.3.5.4.01-Artículos de caucho</t>
  </si>
  <si>
    <t>2.3.2.1.01-Hilados, fibras, telas y útiles de costura</t>
  </si>
  <si>
    <t>2.3.1.4.01-Madera, corcho y sus manufacturas</t>
  </si>
  <si>
    <t>2.2.9.2.03-Servicios de Catering</t>
  </si>
  <si>
    <t>2.2.8.7.05-Servicios de informática y sistemas computarizados</t>
  </si>
  <si>
    <t>2.2.8.5.01-Fumigación</t>
  </si>
  <si>
    <t>2.2.7.2.01-Mantenimiento y reparación de mobiliarios y equipos de oficina</t>
  </si>
  <si>
    <t>2.2.7.1.06-Mantenimiento y reparación de instalaciones eléctricas</t>
  </si>
  <si>
    <t xml:space="preserve">             Ingresos y Egresos del 1ro. al 31 de DICIEMBRE 2022</t>
  </si>
  <si>
    <t>Pagos de Gastos Capital, Correspondiente al Mes de Diciembre 2022.</t>
  </si>
  <si>
    <t>Lib.9697-1</t>
  </si>
  <si>
    <t>Pagos de Servicios Personales y Gastos Operacionales, Correspondiente al Mes de Diciembre 2022.</t>
  </si>
  <si>
    <t>Lib.10284-1</t>
  </si>
  <si>
    <t>Compensacion por cumplimiento de indicadores del map</t>
  </si>
  <si>
    <t>Licencias informaticas</t>
  </si>
  <si>
    <t>Mantenimiento y reparacion de instalaciones electricas</t>
  </si>
  <si>
    <t>Mantenimiento y reparacion de mobiliario y equipos de oficinas</t>
  </si>
  <si>
    <t>Servicios de mantenimiento, reparacion, desmonte e intalaciones</t>
  </si>
  <si>
    <t>Fumigacion</t>
  </si>
  <si>
    <t>Evento generales</t>
  </si>
  <si>
    <t>Servicios juridicos</t>
  </si>
  <si>
    <t>Servicio de informatica y sistemas computarizados</t>
  </si>
  <si>
    <t>Servicios de catering</t>
  </si>
  <si>
    <t>Productos forestales</t>
  </si>
  <si>
    <t>Madera, corcho y sus manufacturas</t>
  </si>
  <si>
    <t>Hilados, fibras, telas, y utiles de costura</t>
  </si>
  <si>
    <t>Papel de escritorio</t>
  </si>
  <si>
    <t>Papel y carbon</t>
  </si>
  <si>
    <t>Llantas y neumaticos</t>
  </si>
  <si>
    <t>Articulos de caucho</t>
  </si>
  <si>
    <t>Productos de cemento</t>
  </si>
  <si>
    <t>Producto de yeso</t>
  </si>
  <si>
    <t>Producto de arcilla y derivados</t>
  </si>
  <si>
    <t>Productos de vidrio</t>
  </si>
  <si>
    <t>Productos metalicos</t>
  </si>
  <si>
    <t>Piedra, arcilla y arena</t>
  </si>
  <si>
    <t>Abonos y fertilizantes</t>
  </si>
  <si>
    <t>Pinturas, lacas, barnices, diluyentes y absorbentes para pinturas</t>
  </si>
  <si>
    <t>Otros productos quimicos conexos</t>
  </si>
  <si>
    <t>Utiles de cocina y comedor</t>
  </si>
  <si>
    <t>Productos electricos y afines</t>
  </si>
  <si>
    <t>Repuestos</t>
  </si>
  <si>
    <t>Productos y utiles varios n.i.p</t>
  </si>
  <si>
    <t>Productos y utiles de defensa y seguridad</t>
  </si>
  <si>
    <t>Equipo de tecnologia de la informacion y comunicación</t>
  </si>
  <si>
    <t>Electrodomesticos</t>
  </si>
  <si>
    <t>Equipos y aparatos audiovisuales</t>
  </si>
  <si>
    <t>Camaras fotograficas y de videos</t>
  </si>
  <si>
    <t>Maquinaria y equipo industrial</t>
  </si>
  <si>
    <t>Equipo de generacion electica y afines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</si>
</sst>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22"/>
      <color theme="1"/>
      <name val="Calibri"/>
      <family val="2"/>
      <scheme val="minor"/>
    </font>
    <font>
      <sz val="22"/>
      <color indexed="8"/>
      <name val="Arial"/>
      <family val="2"/>
    </font>
    <font>
      <i/>
      <sz val="22"/>
      <color theme="1"/>
      <name val="Arial"/>
      <family val="2"/>
    </font>
    <font>
      <i/>
      <sz val="22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b/>
      <u val="singleAccounting"/>
      <sz val="22"/>
      <color theme="1"/>
      <name val="Arial"/>
      <family val="2"/>
    </font>
    <font>
      <b/>
      <u val="singleAccounting"/>
      <sz val="22"/>
      <name val="Arial"/>
      <family val="2"/>
    </font>
    <font>
      <b/>
      <sz val="22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</cellStyleXfs>
  <cellXfs count="87">
    <xf numFmtId="0" fontId="0" fillId="0" borderId="0" xfId="0"/>
    <xf numFmtId="43" fontId="3" fillId="0" borderId="0" xfId="0" applyNumberFormat="1" applyFont="1"/>
    <xf numFmtId="49" fontId="5" fillId="2" borderId="1" xfId="0" applyNumberFormat="1" applyFont="1" applyFill="1" applyBorder="1" applyAlignment="1">
      <alignment horizontal="left"/>
    </xf>
    <xf numFmtId="43" fontId="5" fillId="2" borderId="1" xfId="1" applyFont="1" applyFill="1" applyBorder="1" applyAlignment="1">
      <alignment horizontal="left"/>
    </xf>
    <xf numFmtId="43" fontId="4" fillId="0" borderId="1" xfId="1" applyFont="1" applyBorder="1" applyAlignment="1">
      <alignment horizontal="right"/>
    </xf>
    <xf numFmtId="0" fontId="6" fillId="0" borderId="1" xfId="0" applyFont="1" applyBorder="1"/>
    <xf numFmtId="43" fontId="3" fillId="0" borderId="1" xfId="0" applyNumberFormat="1" applyFont="1" applyBorder="1"/>
    <xf numFmtId="0" fontId="3" fillId="0" borderId="1" xfId="0" applyFont="1" applyBorder="1"/>
    <xf numFmtId="0" fontId="7" fillId="0" borderId="0" xfId="0" applyFont="1"/>
    <xf numFmtId="0" fontId="0" fillId="0" borderId="1" xfId="0" applyBorder="1"/>
    <xf numFmtId="0" fontId="4" fillId="0" borderId="0" xfId="0" applyFont="1"/>
    <xf numFmtId="43" fontId="4" fillId="0" borderId="0" xfId="1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right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horizontal="right" vertical="center"/>
    </xf>
    <xf numFmtId="0" fontId="12" fillId="0" borderId="1" xfId="0" applyFont="1" applyBorder="1"/>
    <xf numFmtId="14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43" fontId="10" fillId="0" borderId="1" xfId="1" applyFont="1" applyFill="1" applyBorder="1"/>
    <xf numFmtId="14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horizontal="left" vertical="center"/>
    </xf>
    <xf numFmtId="43" fontId="13" fillId="0" borderId="1" xfId="1" applyFont="1" applyFill="1" applyBorder="1"/>
    <xf numFmtId="0" fontId="10" fillId="0" borderId="1" xfId="0" applyFont="1" applyBorder="1"/>
    <xf numFmtId="14" fontId="14" fillId="0" borderId="1" xfId="0" applyNumberFormat="1" applyFont="1" applyBorder="1"/>
    <xf numFmtId="0" fontId="14" fillId="0" borderId="1" xfId="0" applyFont="1" applyBorder="1" applyAlignment="1">
      <alignment horizontal="center"/>
    </xf>
    <xf numFmtId="4" fontId="8" fillId="0" borderId="1" xfId="0" applyNumberFormat="1" applyFont="1" applyBorder="1"/>
    <xf numFmtId="43" fontId="10" fillId="0" borderId="1" xfId="2" applyNumberFormat="1" applyFont="1" applyFill="1" applyBorder="1"/>
    <xf numFmtId="0" fontId="13" fillId="0" borderId="1" xfId="0" applyFont="1" applyBorder="1"/>
    <xf numFmtId="14" fontId="13" fillId="0" borderId="1" xfId="0" applyNumberFormat="1" applyFont="1" applyBorder="1"/>
    <xf numFmtId="0" fontId="12" fillId="0" borderId="1" xfId="0" applyFont="1" applyBorder="1" applyAlignment="1">
      <alignment horizontal="right"/>
    </xf>
    <xf numFmtId="43" fontId="12" fillId="0" borderId="1" xfId="2" applyNumberFormat="1" applyFont="1" applyFill="1" applyBorder="1"/>
    <xf numFmtId="43" fontId="13" fillId="0" borderId="1" xfId="2" applyNumberFormat="1" applyFont="1" applyFill="1" applyBorder="1"/>
    <xf numFmtId="49" fontId="8" fillId="0" borderId="1" xfId="0" applyNumberFormat="1" applyFont="1" applyBorder="1" applyAlignment="1">
      <alignment horizontal="right"/>
    </xf>
    <xf numFmtId="0" fontId="8" fillId="0" borderId="1" xfId="0" applyFont="1" applyBorder="1"/>
    <xf numFmtId="43" fontId="8" fillId="3" borderId="1" xfId="1" applyFont="1" applyFill="1" applyBorder="1" applyAlignment="1">
      <alignment horizontal="right"/>
    </xf>
    <xf numFmtId="43" fontId="13" fillId="3" borderId="1" xfId="1" applyFont="1" applyFill="1" applyBorder="1"/>
    <xf numFmtId="43" fontId="8" fillId="0" borderId="1" xfId="1" applyFont="1" applyFill="1" applyBorder="1" applyAlignment="1">
      <alignment horizontal="right"/>
    </xf>
    <xf numFmtId="49" fontId="8" fillId="0" borderId="9" xfId="0" applyNumberFormat="1" applyFont="1" applyBorder="1" applyAlignment="1">
      <alignment horizontal="right"/>
    </xf>
    <xf numFmtId="43" fontId="13" fillId="0" borderId="9" xfId="2" applyNumberFormat="1" applyFont="1" applyFill="1" applyBorder="1"/>
    <xf numFmtId="43" fontId="15" fillId="0" borderId="1" xfId="0" applyNumberFormat="1" applyFont="1" applyBorder="1"/>
    <xf numFmtId="43" fontId="16" fillId="0" borderId="1" xfId="0" applyNumberFormat="1" applyFont="1" applyBorder="1"/>
    <xf numFmtId="43" fontId="12" fillId="0" borderId="1" xfId="1" applyFont="1" applyFill="1" applyBorder="1"/>
    <xf numFmtId="43" fontId="16" fillId="0" borderId="1" xfId="2" applyNumberFormat="1" applyFont="1" applyFill="1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43" fontId="13" fillId="0" borderId="0" xfId="2" applyNumberFormat="1" applyFont="1" applyFill="1" applyBorder="1"/>
    <xf numFmtId="43" fontId="12" fillId="0" borderId="0" xfId="2" applyNumberFormat="1" applyFont="1" applyFill="1" applyBorder="1"/>
    <xf numFmtId="0" fontId="17" fillId="0" borderId="0" xfId="0" applyFont="1"/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2" xfId="0" applyFont="1" applyBorder="1"/>
    <xf numFmtId="49" fontId="18" fillId="0" borderId="0" xfId="0" applyNumberFormat="1" applyFont="1" applyAlignment="1">
      <alignment horizontal="left"/>
    </xf>
    <xf numFmtId="43" fontId="18" fillId="0" borderId="0" xfId="1" applyFont="1" applyAlignment="1">
      <alignment horizontal="right"/>
    </xf>
    <xf numFmtId="49" fontId="18" fillId="0" borderId="0" xfId="0" applyNumberFormat="1" applyFont="1" applyAlignment="1">
      <alignment horizontal="left" indent="1"/>
    </xf>
    <xf numFmtId="49" fontId="18" fillId="0" borderId="0" xfId="0" applyNumberFormat="1" applyFont="1" applyAlignment="1">
      <alignment horizontal="left" indent="2"/>
    </xf>
    <xf numFmtId="49" fontId="18" fillId="0" borderId="0" xfId="0" applyNumberFormat="1" applyFont="1" applyAlignment="1">
      <alignment horizontal="left" indent="3"/>
    </xf>
    <xf numFmtId="49" fontId="18" fillId="0" borderId="0" xfId="0" applyNumberFormat="1" applyFont="1" applyAlignment="1">
      <alignment horizontal="left" indent="4"/>
    </xf>
    <xf numFmtId="49" fontId="19" fillId="0" borderId="0" xfId="0" applyNumberFormat="1" applyFont="1" applyAlignment="1">
      <alignment horizontal="left" indent="5"/>
    </xf>
    <xf numFmtId="43" fontId="19" fillId="0" borderId="0" xfId="1" applyFont="1" applyAlignment="1">
      <alignment horizontal="right"/>
    </xf>
    <xf numFmtId="49" fontId="19" fillId="0" borderId="0" xfId="0" applyNumberFormat="1" applyFont="1" applyAlignment="1">
      <alignment horizontal="left" indent="4"/>
    </xf>
    <xf numFmtId="49" fontId="18" fillId="0" borderId="0" xfId="0" applyNumberFormat="1" applyFont="1" applyAlignment="1">
      <alignment horizontal="left" indent="5"/>
    </xf>
    <xf numFmtId="4" fontId="3" fillId="0" borderId="1" xfId="0" applyNumberFormat="1" applyFont="1" applyBorder="1"/>
    <xf numFmtId="49" fontId="4" fillId="0" borderId="1" xfId="0" applyNumberFormat="1" applyFont="1" applyBorder="1" applyAlignment="1">
      <alignment horizontal="left" indent="5"/>
    </xf>
    <xf numFmtId="0" fontId="11" fillId="4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1" fillId="4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</cellXfs>
  <cellStyles count="3">
    <cellStyle name="Millares" xfId="1" builtinId="3"/>
    <cellStyle name="Millares 2" xfId="2" xr:uid="{736A594F-B317-4EE0-BDFE-72204E1814E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1943100</xdr:colOff>
      <xdr:row>0</xdr:row>
      <xdr:rowOff>320791</xdr:rowOff>
    </xdr:from>
    <xdr:ext cx="3467100" cy="2974859"/>
    <xdr:pic>
      <xdr:nvPicPr>
        <xdr:cNvPr id="2" name="Imagen 1">
          <a:extLst>
            <a:ext uri="{FF2B5EF4-FFF2-40B4-BE49-F238E27FC236}">
              <a16:creationId xmlns:a16="http://schemas.microsoft.com/office/drawing/2014/main" id="{B8C8C64D-E450-4627-B003-9E0698102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0" y="1520941"/>
          <a:ext cx="3467100" cy="297485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</xdr:row>
      <xdr:rowOff>123825</xdr:rowOff>
    </xdr:from>
    <xdr:ext cx="304800" cy="209550"/>
    <xdr:sp macro="" textlink="">
      <xdr:nvSpPr>
        <xdr:cNvPr id="3" name="AutoShape 1" descr="Resultado de imagen para escudo dominicano">
          <a:extLst>
            <a:ext uri="{FF2B5EF4-FFF2-40B4-BE49-F238E27FC236}">
              <a16:creationId xmlns:a16="http://schemas.microsoft.com/office/drawing/2014/main" id="{A0C4B86B-AA05-42FE-96E2-81508F9CA560}"/>
            </a:ext>
          </a:extLst>
        </xdr:cNvPr>
        <xdr:cNvSpPr>
          <a:spLocks noChangeAspect="1" noChangeArrowheads="1"/>
        </xdr:cNvSpPr>
      </xdr:nvSpPr>
      <xdr:spPr bwMode="auto">
        <a:xfrm>
          <a:off x="0" y="2028825"/>
          <a:ext cx="304800" cy="20955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138</xdr:row>
      <xdr:rowOff>190499</xdr:rowOff>
    </xdr:from>
    <xdr:ext cx="762000" cy="428625"/>
    <xdr:sp macro="" textlink="">
      <xdr:nvSpPr>
        <xdr:cNvPr id="4" name="AutoShape 3" descr="Resultado de imagen para escudo dominicano">
          <a:extLst>
            <a:ext uri="{FF2B5EF4-FFF2-40B4-BE49-F238E27FC236}">
              <a16:creationId xmlns:a16="http://schemas.microsoft.com/office/drawing/2014/main" id="{71F8366B-515F-437E-AEE0-1702F2987835}"/>
            </a:ext>
          </a:extLst>
        </xdr:cNvPr>
        <xdr:cNvSpPr>
          <a:spLocks noChangeAspect="1" noChangeArrowheads="1"/>
        </xdr:cNvSpPr>
      </xdr:nvSpPr>
      <xdr:spPr bwMode="auto">
        <a:xfrm>
          <a:off x="3819525" y="21564599"/>
          <a:ext cx="762000" cy="428625"/>
        </a:xfrm>
        <a:prstGeom prst="rect">
          <a:avLst/>
        </a:prstGeom>
        <a:noFill/>
      </xdr:spPr>
    </xdr:sp>
    <xdr:clientData/>
  </xdr:oneCellAnchor>
  <xdr:oneCellAnchor>
    <xdr:from>
      <xdr:col>1</xdr:col>
      <xdr:colOff>409573</xdr:colOff>
      <xdr:row>0</xdr:row>
      <xdr:rowOff>66675</xdr:rowOff>
    </xdr:from>
    <xdr:ext cx="3209927" cy="2886075"/>
    <xdr:pic>
      <xdr:nvPicPr>
        <xdr:cNvPr id="5" name="4 Imagen" descr="Resultado de imagen para IMAGEN DE ESCUDO DOMINICANO QUE SE PUEDA PEGAR Y COPIAR">
          <a:extLst>
            <a:ext uri="{FF2B5EF4-FFF2-40B4-BE49-F238E27FC236}">
              <a16:creationId xmlns:a16="http://schemas.microsoft.com/office/drawing/2014/main" id="{9A183C83-FD5C-438B-A394-FE464558DBAA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4998" y="66675"/>
          <a:ext cx="3209927" cy="288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</xdr:row>
      <xdr:rowOff>0</xdr:rowOff>
    </xdr:from>
    <xdr:ext cx="304800" cy="257175"/>
    <xdr:sp macro="" textlink="">
      <xdr:nvSpPr>
        <xdr:cNvPr id="6" name="AutoShape 1" descr="Resultado de imagen para escudo dominicano">
          <a:extLst>
            <a:ext uri="{FF2B5EF4-FFF2-40B4-BE49-F238E27FC236}">
              <a16:creationId xmlns:a16="http://schemas.microsoft.com/office/drawing/2014/main" id="{468B03CF-8E84-4EE5-9FDC-02F431A1ACAE}"/>
            </a:ext>
          </a:extLst>
        </xdr:cNvPr>
        <xdr:cNvSpPr>
          <a:spLocks noChangeAspect="1" noChangeArrowheads="1"/>
        </xdr:cNvSpPr>
      </xdr:nvSpPr>
      <xdr:spPr bwMode="auto">
        <a:xfrm>
          <a:off x="2286000" y="2286000"/>
          <a:ext cx="304800" cy="257175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138</xdr:row>
      <xdr:rowOff>190499</xdr:rowOff>
    </xdr:from>
    <xdr:ext cx="762000" cy="457200"/>
    <xdr:sp macro="" textlink="">
      <xdr:nvSpPr>
        <xdr:cNvPr id="7" name="AutoShape 3" descr="Resultado de imagen para escudo dominicano">
          <a:extLst>
            <a:ext uri="{FF2B5EF4-FFF2-40B4-BE49-F238E27FC236}">
              <a16:creationId xmlns:a16="http://schemas.microsoft.com/office/drawing/2014/main" id="{D6C4DB58-9AC8-4B1B-A208-585B5E3C2C78}"/>
            </a:ext>
          </a:extLst>
        </xdr:cNvPr>
        <xdr:cNvSpPr>
          <a:spLocks noChangeAspect="1" noChangeArrowheads="1"/>
        </xdr:cNvSpPr>
      </xdr:nvSpPr>
      <xdr:spPr bwMode="auto">
        <a:xfrm>
          <a:off x="3819525" y="21564599"/>
          <a:ext cx="762000" cy="4572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5</xdr:row>
      <xdr:rowOff>0</xdr:rowOff>
    </xdr:from>
    <xdr:ext cx="304800" cy="257175"/>
    <xdr:sp macro="" textlink="">
      <xdr:nvSpPr>
        <xdr:cNvPr id="8" name="AutoShape 1" descr="Resultado de imagen para escudo dominicano">
          <a:extLst>
            <a:ext uri="{FF2B5EF4-FFF2-40B4-BE49-F238E27FC236}">
              <a16:creationId xmlns:a16="http://schemas.microsoft.com/office/drawing/2014/main" id="{CA243322-7BCD-4859-B073-7EC61068DD9E}"/>
            </a:ext>
          </a:extLst>
        </xdr:cNvPr>
        <xdr:cNvSpPr>
          <a:spLocks noChangeAspect="1" noChangeArrowheads="1"/>
        </xdr:cNvSpPr>
      </xdr:nvSpPr>
      <xdr:spPr bwMode="auto">
        <a:xfrm>
          <a:off x="2286000" y="2286000"/>
          <a:ext cx="304800" cy="257175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138</xdr:row>
      <xdr:rowOff>190499</xdr:rowOff>
    </xdr:from>
    <xdr:ext cx="762000" cy="457200"/>
    <xdr:sp macro="" textlink="">
      <xdr:nvSpPr>
        <xdr:cNvPr id="9" name="AutoShape 3" descr="Resultado de imagen para escudo dominicano">
          <a:extLst>
            <a:ext uri="{FF2B5EF4-FFF2-40B4-BE49-F238E27FC236}">
              <a16:creationId xmlns:a16="http://schemas.microsoft.com/office/drawing/2014/main" id="{02DE97E0-204E-49DA-ADC0-231C740560BE}"/>
            </a:ext>
          </a:extLst>
        </xdr:cNvPr>
        <xdr:cNvSpPr>
          <a:spLocks noChangeAspect="1" noChangeArrowheads="1"/>
        </xdr:cNvSpPr>
      </xdr:nvSpPr>
      <xdr:spPr bwMode="auto">
        <a:xfrm>
          <a:off x="3819525" y="21564599"/>
          <a:ext cx="762000" cy="457200"/>
        </a:xfrm>
        <a:prstGeom prst="rect">
          <a:avLst/>
        </a:prstGeom>
        <a:noFill/>
      </xdr:spPr>
    </xdr:sp>
    <xdr:clientData/>
  </xdr:oneCellAnchor>
  <xdr:oneCellAnchor>
    <xdr:from>
      <xdr:col>5</xdr:col>
      <xdr:colOff>561975</xdr:colOff>
      <xdr:row>5</xdr:row>
      <xdr:rowOff>114300</xdr:rowOff>
    </xdr:from>
    <xdr:ext cx="304800" cy="304800"/>
    <xdr:sp macro="" textlink="">
      <xdr:nvSpPr>
        <xdr:cNvPr id="10" name="AutoShape 1" descr="Resultado de imagen para escudo dominicano">
          <a:extLst>
            <a:ext uri="{FF2B5EF4-FFF2-40B4-BE49-F238E27FC236}">
              <a16:creationId xmlns:a16="http://schemas.microsoft.com/office/drawing/2014/main" id="{DA27EB7E-C065-4845-9A9E-5514C0FEC3F1}"/>
            </a:ext>
          </a:extLst>
        </xdr:cNvPr>
        <xdr:cNvSpPr>
          <a:spLocks noChangeAspect="1" noChangeArrowheads="1"/>
        </xdr:cNvSpPr>
      </xdr:nvSpPr>
      <xdr:spPr bwMode="auto">
        <a:xfrm>
          <a:off x="4371975" y="2400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138</xdr:row>
      <xdr:rowOff>190499</xdr:rowOff>
    </xdr:from>
    <xdr:ext cx="762000" cy="485775"/>
    <xdr:sp macro="" textlink="">
      <xdr:nvSpPr>
        <xdr:cNvPr id="11" name="AutoShape 3" descr="Resultado de imagen para escudo dominicano">
          <a:extLst>
            <a:ext uri="{FF2B5EF4-FFF2-40B4-BE49-F238E27FC236}">
              <a16:creationId xmlns:a16="http://schemas.microsoft.com/office/drawing/2014/main" id="{B3E7E2C9-AD69-434B-BF63-26ABB3F626A9}"/>
            </a:ext>
          </a:extLst>
        </xdr:cNvPr>
        <xdr:cNvSpPr>
          <a:spLocks noChangeAspect="1" noChangeArrowheads="1"/>
        </xdr:cNvSpPr>
      </xdr:nvSpPr>
      <xdr:spPr bwMode="auto">
        <a:xfrm>
          <a:off x="3819525" y="21564599"/>
          <a:ext cx="762000" cy="4857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125</xdr:row>
      <xdr:rowOff>0</xdr:rowOff>
    </xdr:from>
    <xdr:ext cx="304800" cy="209550"/>
    <xdr:sp macro="" textlink="">
      <xdr:nvSpPr>
        <xdr:cNvPr id="12" name="AutoShape 1" descr="Resultado de imagen para escudo dominicano">
          <a:extLst>
            <a:ext uri="{FF2B5EF4-FFF2-40B4-BE49-F238E27FC236}">
              <a16:creationId xmlns:a16="http://schemas.microsoft.com/office/drawing/2014/main" id="{1AAD49E9-D4CB-4993-9071-9C08C13CA6F2}"/>
            </a:ext>
          </a:extLst>
        </xdr:cNvPr>
        <xdr:cNvSpPr>
          <a:spLocks noChangeAspect="1" noChangeArrowheads="1"/>
        </xdr:cNvSpPr>
      </xdr:nvSpPr>
      <xdr:spPr bwMode="auto">
        <a:xfrm>
          <a:off x="0" y="18402300"/>
          <a:ext cx="304800" cy="20955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125</xdr:row>
      <xdr:rowOff>0</xdr:rowOff>
    </xdr:from>
    <xdr:ext cx="304800" cy="257175"/>
    <xdr:sp macro="" textlink="">
      <xdr:nvSpPr>
        <xdr:cNvPr id="13" name="AutoShape 1" descr="Resultado de imagen para escudo dominicano">
          <a:extLst>
            <a:ext uri="{FF2B5EF4-FFF2-40B4-BE49-F238E27FC236}">
              <a16:creationId xmlns:a16="http://schemas.microsoft.com/office/drawing/2014/main" id="{12FA4583-2736-4556-B68A-CE3C22A01FCE}"/>
            </a:ext>
          </a:extLst>
        </xdr:cNvPr>
        <xdr:cNvSpPr>
          <a:spLocks noChangeAspect="1" noChangeArrowheads="1"/>
        </xdr:cNvSpPr>
      </xdr:nvSpPr>
      <xdr:spPr bwMode="auto">
        <a:xfrm>
          <a:off x="3819525" y="18402300"/>
          <a:ext cx="304800" cy="257175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125</xdr:row>
      <xdr:rowOff>0</xdr:rowOff>
    </xdr:from>
    <xdr:ext cx="304800" cy="257175"/>
    <xdr:sp macro="" textlink="">
      <xdr:nvSpPr>
        <xdr:cNvPr id="14" name="AutoShape 1" descr="Resultado de imagen para escudo dominicano">
          <a:extLst>
            <a:ext uri="{FF2B5EF4-FFF2-40B4-BE49-F238E27FC236}">
              <a16:creationId xmlns:a16="http://schemas.microsoft.com/office/drawing/2014/main" id="{146F003C-838B-405B-AC4F-7B4B4C703A7D}"/>
            </a:ext>
          </a:extLst>
        </xdr:cNvPr>
        <xdr:cNvSpPr>
          <a:spLocks noChangeAspect="1" noChangeArrowheads="1"/>
        </xdr:cNvSpPr>
      </xdr:nvSpPr>
      <xdr:spPr bwMode="auto">
        <a:xfrm>
          <a:off x="3819525" y="18402300"/>
          <a:ext cx="304800" cy="257175"/>
        </a:xfrm>
        <a:prstGeom prst="rect">
          <a:avLst/>
        </a:prstGeom>
        <a:noFill/>
      </xdr:spPr>
    </xdr:sp>
    <xdr:clientData/>
  </xdr:oneCellAnchor>
  <xdr:oneCellAnchor>
    <xdr:from>
      <xdr:col>5</xdr:col>
      <xdr:colOff>561975</xdr:colOff>
      <xdr:row>125</xdr:row>
      <xdr:rowOff>0</xdr:rowOff>
    </xdr:from>
    <xdr:ext cx="304800" cy="304800"/>
    <xdr:sp macro="" textlink="">
      <xdr:nvSpPr>
        <xdr:cNvPr id="15" name="AutoShape 1" descr="Resultado de imagen para escudo dominicano">
          <a:extLst>
            <a:ext uri="{FF2B5EF4-FFF2-40B4-BE49-F238E27FC236}">
              <a16:creationId xmlns:a16="http://schemas.microsoft.com/office/drawing/2014/main" id="{F37589B5-6A8A-428E-8BCD-B76F7B0C6C72}"/>
            </a:ext>
          </a:extLst>
        </xdr:cNvPr>
        <xdr:cNvSpPr>
          <a:spLocks noChangeAspect="1" noChangeArrowheads="1"/>
        </xdr:cNvSpPr>
      </xdr:nvSpPr>
      <xdr:spPr bwMode="auto">
        <a:xfrm>
          <a:off x="14230350" y="18402300"/>
          <a:ext cx="304800" cy="304800"/>
        </a:xfrm>
        <a:prstGeom prst="rect">
          <a:avLst/>
        </a:prstGeom>
        <a:noFill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85886-FBFA-475F-BFEC-287A2C2683F1}">
  <sheetPr>
    <pageSetUpPr fitToPage="1"/>
  </sheetPr>
  <dimension ref="A1:H146"/>
  <sheetViews>
    <sheetView tabSelected="1" topLeftCell="A16" zoomScale="40" zoomScaleNormal="40" workbookViewId="0"/>
  </sheetViews>
  <sheetFormatPr baseColWidth="10" defaultRowHeight="15" x14ac:dyDescent="0.25"/>
  <cols>
    <col min="1" max="1" width="22.42578125" customWidth="1"/>
    <col min="2" max="2" width="23.85546875" customWidth="1"/>
    <col min="3" max="3" width="21.5703125" customWidth="1"/>
    <col min="4" max="4" width="187.5703125" customWidth="1"/>
    <col min="5" max="5" width="42" customWidth="1"/>
    <col min="6" max="6" width="41.5703125" customWidth="1"/>
    <col min="7" max="7" width="42.42578125" customWidth="1"/>
  </cols>
  <sheetData>
    <row r="1" spans="1:8" ht="28.5" x14ac:dyDescent="0.45">
      <c r="A1" s="13"/>
      <c r="B1" s="13"/>
      <c r="C1" s="13"/>
      <c r="D1" s="13"/>
      <c r="E1" s="13"/>
      <c r="F1" s="13"/>
      <c r="G1" s="13"/>
      <c r="H1" s="8"/>
    </row>
    <row r="2" spans="1:8" ht="28.5" x14ac:dyDescent="0.45">
      <c r="A2" s="13"/>
      <c r="B2" s="13"/>
      <c r="C2" s="13"/>
      <c r="D2" s="13"/>
      <c r="E2" s="13"/>
      <c r="F2" s="13"/>
      <c r="G2" s="13"/>
      <c r="H2" s="8"/>
    </row>
    <row r="3" spans="1:8" ht="28.5" x14ac:dyDescent="0.45">
      <c r="A3" s="13"/>
      <c r="B3" s="13"/>
      <c r="C3" s="13"/>
      <c r="D3" s="13"/>
      <c r="E3" s="13"/>
      <c r="F3" s="13"/>
      <c r="G3" s="13"/>
      <c r="H3" s="8"/>
    </row>
    <row r="4" spans="1:8" ht="28.5" x14ac:dyDescent="0.45">
      <c r="A4" s="14"/>
      <c r="B4" s="15"/>
      <c r="C4" s="16"/>
      <c r="D4" s="16"/>
      <c r="E4" s="16"/>
      <c r="F4" s="15"/>
      <c r="G4" s="17"/>
      <c r="H4" s="8"/>
    </row>
    <row r="5" spans="1:8" ht="28.5" x14ac:dyDescent="0.45">
      <c r="A5" s="13"/>
      <c r="B5" s="13"/>
      <c r="C5" s="13"/>
      <c r="D5" s="86" t="s">
        <v>65</v>
      </c>
      <c r="E5" s="86"/>
      <c r="F5" s="16"/>
      <c r="G5" s="16"/>
      <c r="H5" s="8"/>
    </row>
    <row r="6" spans="1:8" ht="28.5" x14ac:dyDescent="0.45">
      <c r="A6" s="18"/>
      <c r="B6" s="18"/>
      <c r="C6" s="18"/>
      <c r="D6" s="18"/>
      <c r="E6" s="18"/>
      <c r="F6" s="18"/>
      <c r="G6" s="18"/>
      <c r="H6" s="8"/>
    </row>
    <row r="7" spans="1:8" ht="28.5" x14ac:dyDescent="0.45">
      <c r="A7" s="13"/>
      <c r="B7" s="13"/>
      <c r="C7" s="13"/>
      <c r="D7" s="86" t="s">
        <v>64</v>
      </c>
      <c r="E7" s="86"/>
      <c r="F7" s="16"/>
      <c r="G7" s="16"/>
      <c r="H7" s="8"/>
    </row>
    <row r="8" spans="1:8" ht="28.5" x14ac:dyDescent="0.45">
      <c r="A8" s="18"/>
      <c r="B8" s="18"/>
      <c r="C8" s="18"/>
      <c r="D8" s="19"/>
      <c r="E8" s="18"/>
      <c r="F8" s="18"/>
      <c r="G8" s="18"/>
      <c r="H8" s="8"/>
    </row>
    <row r="9" spans="1:8" ht="28.5" x14ac:dyDescent="0.45">
      <c r="A9" s="18"/>
      <c r="B9" s="18" t="s">
        <v>63</v>
      </c>
      <c r="C9" s="18"/>
      <c r="D9" s="86" t="s">
        <v>208</v>
      </c>
      <c r="E9" s="86"/>
      <c r="F9" s="16"/>
      <c r="G9" s="18"/>
      <c r="H9" s="8"/>
    </row>
    <row r="10" spans="1:8" ht="28.5" x14ac:dyDescent="0.45">
      <c r="A10" s="18"/>
      <c r="B10" s="18"/>
      <c r="C10" s="18"/>
      <c r="D10" s="18"/>
      <c r="E10" s="16"/>
      <c r="F10" s="16"/>
      <c r="G10" s="18"/>
      <c r="H10" s="8"/>
    </row>
    <row r="11" spans="1:8" ht="28.5" x14ac:dyDescent="0.45">
      <c r="A11" s="18"/>
      <c r="B11" s="18"/>
      <c r="C11" s="18"/>
      <c r="D11" s="18"/>
      <c r="E11" s="16"/>
      <c r="F11" s="16"/>
      <c r="G11" s="18"/>
      <c r="H11" s="8"/>
    </row>
    <row r="12" spans="1:8" ht="28.5" x14ac:dyDescent="0.45">
      <c r="A12" s="17"/>
      <c r="B12" s="17"/>
      <c r="C12" s="17"/>
      <c r="D12" s="17"/>
      <c r="E12" s="17"/>
      <c r="F12" s="17"/>
      <c r="G12" s="17"/>
      <c r="H12" s="8"/>
    </row>
    <row r="13" spans="1:8" ht="28.5" x14ac:dyDescent="0.45">
      <c r="A13" s="80"/>
      <c r="B13" s="83" t="s">
        <v>62</v>
      </c>
      <c r="C13" s="83"/>
      <c r="D13" s="83"/>
      <c r="E13" s="21"/>
      <c r="F13" s="83"/>
      <c r="G13" s="83"/>
      <c r="H13" s="8"/>
    </row>
    <row r="14" spans="1:8" ht="28.5" x14ac:dyDescent="0.45">
      <c r="A14" s="81"/>
      <c r="B14" s="85" t="s">
        <v>51</v>
      </c>
      <c r="C14" s="85"/>
      <c r="D14" s="22"/>
      <c r="E14" s="22"/>
      <c r="F14" s="85" t="s">
        <v>61</v>
      </c>
      <c r="G14" s="85"/>
      <c r="H14" s="8"/>
    </row>
    <row r="15" spans="1:8" ht="29.25" thickBot="1" x14ac:dyDescent="0.5">
      <c r="A15" s="82"/>
      <c r="B15" s="23" t="s">
        <v>60</v>
      </c>
      <c r="C15" s="23" t="s">
        <v>59</v>
      </c>
      <c r="D15" s="23" t="s">
        <v>58</v>
      </c>
      <c r="E15" s="24" t="s">
        <v>57</v>
      </c>
      <c r="F15" s="23" t="s">
        <v>56</v>
      </c>
      <c r="G15" s="23" t="s">
        <v>55</v>
      </c>
      <c r="H15" s="8"/>
    </row>
    <row r="16" spans="1:8" ht="55.5" x14ac:dyDescent="0.45">
      <c r="A16" s="20" t="s">
        <v>54</v>
      </c>
      <c r="B16" s="25"/>
      <c r="C16" s="25" t="s">
        <v>53</v>
      </c>
      <c r="D16" s="25" t="s">
        <v>52</v>
      </c>
      <c r="E16" s="25"/>
      <c r="F16" s="25"/>
      <c r="G16" s="26">
        <v>180928274.56999999</v>
      </c>
      <c r="H16" s="8"/>
    </row>
    <row r="17" spans="1:8" ht="28.5" x14ac:dyDescent="0.45">
      <c r="A17" s="27" t="s">
        <v>51</v>
      </c>
      <c r="B17" s="28"/>
      <c r="C17" s="29"/>
      <c r="D17" s="30"/>
      <c r="E17" s="31"/>
      <c r="F17" s="31"/>
      <c r="G17" s="31"/>
      <c r="H17" s="8"/>
    </row>
    <row r="18" spans="1:8" ht="28.5" x14ac:dyDescent="0.45">
      <c r="A18" s="27"/>
      <c r="B18" s="37">
        <v>44908</v>
      </c>
      <c r="C18" s="38" t="s">
        <v>210</v>
      </c>
      <c r="D18" s="34" t="s">
        <v>211</v>
      </c>
      <c r="E18" s="39">
        <v>148687410.81</v>
      </c>
      <c r="F18" s="31"/>
      <c r="G18" s="31"/>
      <c r="H18" s="8"/>
    </row>
    <row r="19" spans="1:8" ht="28.5" x14ac:dyDescent="0.45">
      <c r="A19" s="36"/>
      <c r="B19" s="32">
        <v>44925</v>
      </c>
      <c r="C19" s="33" t="s">
        <v>212</v>
      </c>
      <c r="D19" s="34" t="s">
        <v>209</v>
      </c>
      <c r="E19" s="35">
        <v>8000000</v>
      </c>
      <c r="F19" s="31"/>
      <c r="G19" s="31"/>
      <c r="H19" s="8"/>
    </row>
    <row r="20" spans="1:8" ht="28.5" x14ac:dyDescent="0.45">
      <c r="A20" s="36"/>
      <c r="B20" s="28"/>
      <c r="C20" s="29"/>
      <c r="D20" s="30"/>
      <c r="E20" s="40"/>
      <c r="F20" s="31"/>
      <c r="G20" s="31"/>
      <c r="H20" s="8"/>
    </row>
    <row r="21" spans="1:8" ht="28.5" x14ac:dyDescent="0.45">
      <c r="A21" s="41" t="s">
        <v>50</v>
      </c>
      <c r="B21" s="42"/>
      <c r="C21" s="33"/>
      <c r="D21" s="43" t="s">
        <v>30</v>
      </c>
      <c r="E21" s="44">
        <f>SUM(E18:E19)</f>
        <v>156687410.81</v>
      </c>
      <c r="F21" s="44">
        <f>E21</f>
        <v>156687410.81</v>
      </c>
      <c r="G21" s="44">
        <f>E21+G16</f>
        <v>337615685.38</v>
      </c>
      <c r="H21" s="8"/>
    </row>
    <row r="22" spans="1:8" ht="28.5" x14ac:dyDescent="0.45">
      <c r="A22" s="41"/>
      <c r="B22" s="42"/>
      <c r="C22" s="33"/>
      <c r="D22" s="43"/>
      <c r="E22" s="44"/>
      <c r="F22" s="44"/>
      <c r="G22" s="44"/>
      <c r="H22" s="8"/>
    </row>
    <row r="23" spans="1:8" ht="28.5" x14ac:dyDescent="0.45">
      <c r="A23" s="41"/>
      <c r="B23" s="42"/>
      <c r="C23" s="33"/>
      <c r="D23" s="43"/>
      <c r="E23" s="45"/>
      <c r="F23" s="45"/>
      <c r="G23" s="44"/>
      <c r="H23" s="8"/>
    </row>
    <row r="24" spans="1:8" ht="28.5" x14ac:dyDescent="0.45">
      <c r="A24" s="41"/>
      <c r="B24" s="42"/>
      <c r="C24" s="33"/>
      <c r="D24" s="46" t="s">
        <v>49</v>
      </c>
      <c r="E24" s="45">
        <v>67109670.099999994</v>
      </c>
      <c r="F24" s="47"/>
      <c r="G24" s="48"/>
      <c r="H24" s="8"/>
    </row>
    <row r="25" spans="1:8" ht="28.5" x14ac:dyDescent="0.45">
      <c r="A25" s="41"/>
      <c r="B25" s="42"/>
      <c r="C25" s="33"/>
      <c r="D25" s="46" t="s">
        <v>48</v>
      </c>
      <c r="E25" s="45">
        <v>120000</v>
      </c>
      <c r="F25" s="47"/>
      <c r="G25" s="48"/>
      <c r="H25" s="8"/>
    </row>
    <row r="26" spans="1:8" ht="28.5" x14ac:dyDescent="0.45">
      <c r="A26" s="41"/>
      <c r="B26" s="42"/>
      <c r="C26" s="33"/>
      <c r="D26" s="46" t="s">
        <v>128</v>
      </c>
      <c r="E26" s="45">
        <v>1691450</v>
      </c>
      <c r="F26" s="47"/>
      <c r="G26" s="48"/>
      <c r="H26" s="8"/>
    </row>
    <row r="27" spans="1:8" ht="28.5" x14ac:dyDescent="0.45">
      <c r="A27" s="41"/>
      <c r="B27" s="42"/>
      <c r="C27" s="33"/>
      <c r="D27" s="46" t="s">
        <v>47</v>
      </c>
      <c r="E27" s="45">
        <v>17336766.420000002</v>
      </c>
      <c r="F27" s="47"/>
      <c r="G27" s="49"/>
      <c r="H27" s="8"/>
    </row>
    <row r="28" spans="1:8" ht="28.5" x14ac:dyDescent="0.45">
      <c r="A28" s="41"/>
      <c r="B28" s="42"/>
      <c r="C28" s="33"/>
      <c r="D28" s="46" t="s">
        <v>46</v>
      </c>
      <c r="E28" s="45">
        <v>278407.74</v>
      </c>
      <c r="F28" s="47"/>
      <c r="G28" s="49"/>
      <c r="H28" s="8"/>
    </row>
    <row r="29" spans="1:8" ht="28.5" x14ac:dyDescent="0.45">
      <c r="A29" s="41"/>
      <c r="B29" s="42"/>
      <c r="C29" s="33"/>
      <c r="D29" s="46" t="s">
        <v>45</v>
      </c>
      <c r="E29" s="45">
        <v>4846219.76</v>
      </c>
      <c r="F29" s="47"/>
      <c r="G29" s="49"/>
      <c r="H29" s="8"/>
    </row>
    <row r="30" spans="1:8" ht="28.5" x14ac:dyDescent="0.45">
      <c r="A30" s="41"/>
      <c r="B30" s="42"/>
      <c r="C30" s="33"/>
      <c r="D30" s="46" t="s">
        <v>163</v>
      </c>
      <c r="E30" s="45">
        <v>2582335.34</v>
      </c>
      <c r="F30" s="47"/>
      <c r="G30" s="49"/>
      <c r="H30" s="8"/>
    </row>
    <row r="31" spans="1:8" ht="28.5" x14ac:dyDescent="0.45">
      <c r="A31" s="41"/>
      <c r="B31" s="42"/>
      <c r="C31" s="33"/>
      <c r="D31" s="46" t="s">
        <v>164</v>
      </c>
      <c r="E31" s="45">
        <v>3871588.78</v>
      </c>
      <c r="F31" s="47"/>
      <c r="G31" s="49"/>
      <c r="H31" s="8"/>
    </row>
    <row r="32" spans="1:8" ht="28.5" x14ac:dyDescent="0.45">
      <c r="A32" s="41"/>
      <c r="B32" s="42"/>
      <c r="C32" s="33"/>
      <c r="D32" s="46" t="s">
        <v>147</v>
      </c>
      <c r="E32" s="45">
        <v>3024819.06</v>
      </c>
      <c r="F32" s="47"/>
      <c r="G32" s="49"/>
      <c r="H32" s="8"/>
    </row>
    <row r="33" spans="1:8" ht="28.5" x14ac:dyDescent="0.45">
      <c r="A33" s="41"/>
      <c r="B33" s="42"/>
      <c r="C33" s="33"/>
      <c r="D33" s="46" t="s">
        <v>44</v>
      </c>
      <c r="E33" s="45">
        <v>1329000</v>
      </c>
      <c r="F33" s="47"/>
      <c r="G33" s="49"/>
      <c r="H33" s="8"/>
    </row>
    <row r="34" spans="1:8" ht="28.5" x14ac:dyDescent="0.45">
      <c r="A34" s="41"/>
      <c r="B34" s="42"/>
      <c r="C34" s="33"/>
      <c r="D34" s="46" t="s">
        <v>213</v>
      </c>
      <c r="E34" s="45">
        <v>78549612.409999996</v>
      </c>
      <c r="F34" s="47"/>
      <c r="G34" s="49"/>
      <c r="H34" s="8"/>
    </row>
    <row r="35" spans="1:8" ht="28.5" x14ac:dyDescent="0.45">
      <c r="A35" s="41"/>
      <c r="B35" s="42"/>
      <c r="C35" s="33"/>
      <c r="D35" s="46" t="s">
        <v>43</v>
      </c>
      <c r="E35" s="45">
        <v>6348866.7000000002</v>
      </c>
      <c r="F35" s="47"/>
      <c r="G35" s="35"/>
      <c r="H35" s="8"/>
    </row>
    <row r="36" spans="1:8" ht="28.5" x14ac:dyDescent="0.45">
      <c r="A36" s="41"/>
      <c r="B36" s="42"/>
      <c r="C36" s="33"/>
      <c r="D36" s="46" t="s">
        <v>42</v>
      </c>
      <c r="E36" s="45">
        <v>6364193.5300000003</v>
      </c>
      <c r="F36" s="47"/>
      <c r="G36" s="35"/>
      <c r="H36" s="8"/>
    </row>
    <row r="37" spans="1:8" ht="28.5" x14ac:dyDescent="0.45">
      <c r="A37" s="41"/>
      <c r="B37" s="42"/>
      <c r="C37" s="33"/>
      <c r="D37" s="46" t="s">
        <v>41</v>
      </c>
      <c r="E37" s="45">
        <v>1004552</v>
      </c>
      <c r="F37" s="47"/>
      <c r="G37" s="35"/>
      <c r="H37" s="8"/>
    </row>
    <row r="38" spans="1:8" ht="28.5" x14ac:dyDescent="0.45">
      <c r="A38" s="41"/>
      <c r="B38" s="42"/>
      <c r="C38" s="33"/>
      <c r="D38" s="46" t="s">
        <v>40</v>
      </c>
      <c r="E38" s="45">
        <v>557334.78</v>
      </c>
      <c r="F38" s="47"/>
      <c r="G38" s="35"/>
      <c r="H38" s="8"/>
    </row>
    <row r="39" spans="1:8" ht="28.5" x14ac:dyDescent="0.45">
      <c r="A39" s="41"/>
      <c r="B39" s="42"/>
      <c r="C39" s="33"/>
      <c r="D39" s="46" t="s">
        <v>39</v>
      </c>
      <c r="E39" s="45">
        <v>510570.19</v>
      </c>
      <c r="F39" s="47"/>
      <c r="G39" s="35"/>
      <c r="H39" s="8"/>
    </row>
    <row r="40" spans="1:8" ht="28.5" x14ac:dyDescent="0.45">
      <c r="A40" s="41"/>
      <c r="B40" s="42"/>
      <c r="C40" s="33"/>
      <c r="D40" s="46" t="s">
        <v>38</v>
      </c>
      <c r="E40" s="45">
        <v>12750094.060000001</v>
      </c>
      <c r="F40" s="47"/>
      <c r="G40" s="50"/>
      <c r="H40" s="8"/>
    </row>
    <row r="41" spans="1:8" ht="28.5" x14ac:dyDescent="0.45">
      <c r="A41" s="41"/>
      <c r="B41" s="42"/>
      <c r="C41" s="33"/>
      <c r="D41" s="46" t="s">
        <v>148</v>
      </c>
      <c r="E41" s="45">
        <v>101076</v>
      </c>
      <c r="F41" s="47"/>
      <c r="G41" s="50"/>
      <c r="H41" s="8"/>
    </row>
    <row r="42" spans="1:8" ht="28.5" x14ac:dyDescent="0.45">
      <c r="A42" s="41"/>
      <c r="B42" s="42"/>
      <c r="C42" s="33"/>
      <c r="D42" s="46" t="s">
        <v>149</v>
      </c>
      <c r="E42" s="45">
        <v>4776</v>
      </c>
      <c r="F42" s="47"/>
      <c r="G42" s="50"/>
      <c r="H42" s="8"/>
    </row>
    <row r="43" spans="1:8" ht="28.5" x14ac:dyDescent="0.45">
      <c r="A43" s="41"/>
      <c r="B43" s="42"/>
      <c r="C43" s="33"/>
      <c r="D43" s="46" t="s">
        <v>37</v>
      </c>
      <c r="E43" s="45">
        <v>2185207.73</v>
      </c>
      <c r="F43" s="47"/>
      <c r="G43" s="50"/>
      <c r="H43" s="8"/>
    </row>
    <row r="44" spans="1:8" ht="28.5" x14ac:dyDescent="0.45">
      <c r="A44" s="41"/>
      <c r="B44" s="42"/>
      <c r="C44" s="33"/>
      <c r="D44" s="46" t="s">
        <v>36</v>
      </c>
      <c r="E44" s="45">
        <v>7031400</v>
      </c>
      <c r="F44" s="47"/>
      <c r="G44" s="50"/>
      <c r="H44" s="8"/>
    </row>
    <row r="45" spans="1:8" ht="28.5" x14ac:dyDescent="0.45">
      <c r="A45" s="41"/>
      <c r="B45" s="42"/>
      <c r="C45" s="33"/>
      <c r="D45" s="46" t="s">
        <v>165</v>
      </c>
      <c r="E45" s="45">
        <v>303600</v>
      </c>
      <c r="F45" s="47"/>
      <c r="G45" s="50"/>
      <c r="H45" s="8"/>
    </row>
    <row r="46" spans="1:8" ht="28.5" x14ac:dyDescent="0.45">
      <c r="A46" s="41"/>
      <c r="B46" s="42"/>
      <c r="C46" s="33"/>
      <c r="D46" s="46" t="s">
        <v>114</v>
      </c>
      <c r="E46" s="45">
        <v>1920624.76</v>
      </c>
      <c r="F46" s="47"/>
      <c r="G46" s="50"/>
      <c r="H46" s="8"/>
    </row>
    <row r="47" spans="1:8" ht="28.5" x14ac:dyDescent="0.45">
      <c r="A47" s="41"/>
      <c r="B47" s="42"/>
      <c r="C47" s="33"/>
      <c r="D47" s="46" t="s">
        <v>214</v>
      </c>
      <c r="E47" s="45">
        <v>596546.76</v>
      </c>
      <c r="F47" s="47"/>
      <c r="G47" s="50"/>
      <c r="H47" s="8"/>
    </row>
    <row r="48" spans="1:8" ht="28.5" x14ac:dyDescent="0.45">
      <c r="A48" s="41"/>
      <c r="B48" s="42"/>
      <c r="C48" s="33"/>
      <c r="D48" s="46" t="s">
        <v>35</v>
      </c>
      <c r="E48" s="45">
        <v>873062.05</v>
      </c>
      <c r="F48" s="47"/>
      <c r="G48" s="35"/>
      <c r="H48" s="8"/>
    </row>
    <row r="49" spans="1:8" ht="28.5" x14ac:dyDescent="0.45">
      <c r="A49" s="41"/>
      <c r="B49" s="42"/>
      <c r="C49" s="33"/>
      <c r="D49" s="46" t="s">
        <v>129</v>
      </c>
      <c r="E49" s="45">
        <v>37558684.310000002</v>
      </c>
      <c r="F49" s="47"/>
      <c r="G49" s="35"/>
      <c r="H49" s="8"/>
    </row>
    <row r="50" spans="1:8" ht="28.5" x14ac:dyDescent="0.45">
      <c r="A50" s="41"/>
      <c r="B50" s="42"/>
      <c r="C50" s="33"/>
      <c r="D50" s="46" t="s">
        <v>215</v>
      </c>
      <c r="E50" s="45">
        <v>76636.28</v>
      </c>
      <c r="F50" s="47"/>
      <c r="G50" s="35"/>
      <c r="H50" s="8"/>
    </row>
    <row r="51" spans="1:8" ht="28.5" x14ac:dyDescent="0.45">
      <c r="A51" s="41"/>
      <c r="B51" s="42"/>
      <c r="C51" s="33"/>
      <c r="D51" s="46" t="s">
        <v>216</v>
      </c>
      <c r="E51" s="45">
        <v>109976</v>
      </c>
      <c r="F51" s="47"/>
      <c r="G51" s="35"/>
      <c r="H51" s="8"/>
    </row>
    <row r="52" spans="1:8" ht="28.5" x14ac:dyDescent="0.45">
      <c r="A52" s="41"/>
      <c r="B52" s="42"/>
      <c r="C52" s="33"/>
      <c r="D52" s="46" t="s">
        <v>34</v>
      </c>
      <c r="E52" s="45">
        <v>843476.21</v>
      </c>
      <c r="F52" s="47"/>
      <c r="G52" s="35"/>
      <c r="H52" s="8"/>
    </row>
    <row r="53" spans="1:8" ht="28.5" x14ac:dyDescent="0.45">
      <c r="A53" s="41"/>
      <c r="B53" s="42"/>
      <c r="C53" s="33"/>
      <c r="D53" s="46" t="s">
        <v>217</v>
      </c>
      <c r="E53" s="45">
        <v>148326</v>
      </c>
      <c r="F53" s="47"/>
      <c r="G53" s="35"/>
      <c r="H53" s="8"/>
    </row>
    <row r="54" spans="1:8" ht="28.5" x14ac:dyDescent="0.45">
      <c r="A54" s="41"/>
      <c r="B54" s="42"/>
      <c r="C54" s="33"/>
      <c r="D54" s="46" t="s">
        <v>218</v>
      </c>
      <c r="E54" s="45">
        <v>95623.08</v>
      </c>
      <c r="F54" s="47"/>
      <c r="G54" s="35"/>
      <c r="H54" s="8"/>
    </row>
    <row r="55" spans="1:8" ht="28.5" x14ac:dyDescent="0.45">
      <c r="A55" s="41"/>
      <c r="B55" s="42"/>
      <c r="C55" s="33"/>
      <c r="D55" s="46" t="s">
        <v>219</v>
      </c>
      <c r="E55" s="45">
        <v>5602391.3099999996</v>
      </c>
      <c r="F55" s="47"/>
      <c r="G55" s="35"/>
      <c r="H55" s="8"/>
    </row>
    <row r="56" spans="1:8" ht="28.5" x14ac:dyDescent="0.45">
      <c r="A56" s="41"/>
      <c r="B56" s="42"/>
      <c r="C56" s="33"/>
      <c r="D56" s="46" t="s">
        <v>220</v>
      </c>
      <c r="E56" s="45">
        <v>147500</v>
      </c>
      <c r="F56" s="47"/>
      <c r="G56" s="35"/>
      <c r="H56" s="8"/>
    </row>
    <row r="57" spans="1:8" ht="28.5" x14ac:dyDescent="0.45">
      <c r="A57" s="41"/>
      <c r="B57" s="42"/>
      <c r="C57" s="33"/>
      <c r="D57" s="46" t="s">
        <v>124</v>
      </c>
      <c r="E57" s="45">
        <v>176000</v>
      </c>
      <c r="F57" s="47"/>
      <c r="G57" s="35"/>
      <c r="H57" s="8"/>
    </row>
    <row r="58" spans="1:8" ht="28.5" x14ac:dyDescent="0.45">
      <c r="A58" s="41"/>
      <c r="B58" s="42"/>
      <c r="C58" s="33"/>
      <c r="D58" s="46" t="s">
        <v>221</v>
      </c>
      <c r="E58" s="45">
        <v>131831.57999999999</v>
      </c>
      <c r="F58" s="47"/>
      <c r="G58" s="35"/>
      <c r="H58" s="8"/>
    </row>
    <row r="59" spans="1:8" ht="28.5" x14ac:dyDescent="0.45">
      <c r="A59" s="41"/>
      <c r="B59" s="42"/>
      <c r="C59" s="33"/>
      <c r="D59" s="46" t="s">
        <v>222</v>
      </c>
      <c r="E59" s="45">
        <v>1599136</v>
      </c>
      <c r="F59" s="47"/>
      <c r="G59" s="35"/>
      <c r="H59" s="8"/>
    </row>
    <row r="60" spans="1:8" ht="28.5" x14ac:dyDescent="0.45">
      <c r="A60" s="41"/>
      <c r="B60" s="42"/>
      <c r="C60" s="33"/>
      <c r="D60" s="46" t="s">
        <v>67</v>
      </c>
      <c r="E60" s="45">
        <v>420653.8</v>
      </c>
      <c r="F60" s="47"/>
      <c r="G60" s="35"/>
      <c r="H60" s="8"/>
    </row>
    <row r="61" spans="1:8" ht="28.5" x14ac:dyDescent="0.45">
      <c r="A61" s="41"/>
      <c r="B61" s="42"/>
      <c r="C61" s="33"/>
      <c r="D61" s="46" t="s">
        <v>223</v>
      </c>
      <c r="E61" s="45">
        <v>22066</v>
      </c>
      <c r="F61" s="47"/>
      <c r="G61" s="35"/>
      <c r="H61" s="8"/>
    </row>
    <row r="62" spans="1:8" ht="28.5" x14ac:dyDescent="0.45">
      <c r="A62" s="41"/>
      <c r="B62" s="42"/>
      <c r="C62" s="33"/>
      <c r="D62" s="46" t="s">
        <v>224</v>
      </c>
      <c r="E62" s="45">
        <v>19040.189999999999</v>
      </c>
      <c r="F62" s="47"/>
      <c r="G62" s="35"/>
      <c r="H62" s="8"/>
    </row>
    <row r="63" spans="1:8" ht="28.5" x14ac:dyDescent="0.45">
      <c r="A63" s="41"/>
      <c r="B63" s="42"/>
      <c r="C63" s="33"/>
      <c r="D63" s="46" t="s">
        <v>225</v>
      </c>
      <c r="E63" s="45">
        <v>101412.15</v>
      </c>
      <c r="F63" s="47"/>
      <c r="G63" s="35"/>
      <c r="H63" s="8"/>
    </row>
    <row r="64" spans="1:8" ht="28.5" x14ac:dyDescent="0.45">
      <c r="A64" s="41"/>
      <c r="B64" s="42"/>
      <c r="C64" s="33"/>
      <c r="D64" s="46" t="s">
        <v>166</v>
      </c>
      <c r="E64" s="45">
        <v>85550</v>
      </c>
      <c r="F64" s="47"/>
      <c r="G64" s="35"/>
      <c r="H64" s="8"/>
    </row>
    <row r="65" spans="1:8" ht="28.5" x14ac:dyDescent="0.45">
      <c r="A65" s="41"/>
      <c r="B65" s="42"/>
      <c r="C65" s="33"/>
      <c r="D65" s="46" t="s">
        <v>167</v>
      </c>
      <c r="E65" s="45">
        <v>4088.72</v>
      </c>
      <c r="F65" s="47"/>
      <c r="G65" s="35"/>
      <c r="H65" s="8"/>
    </row>
    <row r="66" spans="1:8" ht="28.5" x14ac:dyDescent="0.45">
      <c r="A66" s="41"/>
      <c r="B66" s="42"/>
      <c r="C66" s="33"/>
      <c r="D66" s="46" t="s">
        <v>226</v>
      </c>
      <c r="E66" s="45">
        <v>417720</v>
      </c>
      <c r="F66" s="47"/>
      <c r="G66" s="35"/>
      <c r="H66" s="8"/>
    </row>
    <row r="67" spans="1:8" ht="28.5" x14ac:dyDescent="0.45">
      <c r="A67" s="41"/>
      <c r="B67" s="42"/>
      <c r="C67" s="33"/>
      <c r="D67" s="46" t="s">
        <v>227</v>
      </c>
      <c r="E67" s="45">
        <v>77880</v>
      </c>
      <c r="F67" s="47"/>
      <c r="G67" s="35"/>
      <c r="H67" s="8"/>
    </row>
    <row r="68" spans="1:8" ht="28.5" x14ac:dyDescent="0.45">
      <c r="A68" s="41"/>
      <c r="B68" s="42"/>
      <c r="C68" s="33"/>
      <c r="D68" s="46" t="s">
        <v>130</v>
      </c>
      <c r="E68" s="45">
        <v>893142</v>
      </c>
      <c r="F68" s="47"/>
      <c r="G68" s="35"/>
      <c r="H68" s="8"/>
    </row>
    <row r="69" spans="1:8" ht="28.5" x14ac:dyDescent="0.45">
      <c r="A69" s="41"/>
      <c r="B69" s="42"/>
      <c r="C69" s="33"/>
      <c r="D69" s="46" t="s">
        <v>228</v>
      </c>
      <c r="E69" s="45">
        <v>119440.97</v>
      </c>
      <c r="F69" s="47"/>
      <c r="G69" s="35"/>
      <c r="H69" s="8"/>
    </row>
    <row r="70" spans="1:8" ht="28.5" x14ac:dyDescent="0.45">
      <c r="A70" s="41"/>
      <c r="B70" s="42"/>
      <c r="C70" s="33"/>
      <c r="D70" s="46" t="s">
        <v>229</v>
      </c>
      <c r="E70" s="45">
        <v>12036</v>
      </c>
      <c r="F70" s="47"/>
      <c r="G70" s="35"/>
      <c r="H70" s="8"/>
    </row>
    <row r="71" spans="1:8" ht="28.5" x14ac:dyDescent="0.45">
      <c r="A71" s="41"/>
      <c r="B71" s="42"/>
      <c r="C71" s="33"/>
      <c r="D71" s="46" t="s">
        <v>131</v>
      </c>
      <c r="E71" s="45">
        <v>966602.4</v>
      </c>
      <c r="F71" s="47"/>
      <c r="G71" s="35"/>
      <c r="H71" s="8"/>
    </row>
    <row r="72" spans="1:8" ht="28.5" x14ac:dyDescent="0.45">
      <c r="A72" s="41"/>
      <c r="B72" s="42"/>
      <c r="C72" s="33"/>
      <c r="D72" s="46" t="s">
        <v>230</v>
      </c>
      <c r="E72" s="45">
        <v>895214.11</v>
      </c>
      <c r="F72" s="47"/>
      <c r="G72" s="35"/>
      <c r="H72" s="8"/>
    </row>
    <row r="73" spans="1:8" ht="28.5" x14ac:dyDescent="0.45">
      <c r="A73" s="41"/>
      <c r="B73" s="42"/>
      <c r="C73" s="33"/>
      <c r="D73" s="46" t="s">
        <v>231</v>
      </c>
      <c r="E73" s="45">
        <v>37493.32</v>
      </c>
      <c r="F73" s="47"/>
      <c r="G73" s="35"/>
      <c r="H73" s="8"/>
    </row>
    <row r="74" spans="1:8" ht="28.5" x14ac:dyDescent="0.45">
      <c r="A74" s="41"/>
      <c r="B74" s="42"/>
      <c r="C74" s="33"/>
      <c r="D74" s="46" t="s">
        <v>232</v>
      </c>
      <c r="E74" s="45">
        <v>1183950</v>
      </c>
      <c r="F74" s="47"/>
      <c r="G74" s="35"/>
      <c r="H74" s="8"/>
    </row>
    <row r="75" spans="1:8" ht="28.5" x14ac:dyDescent="0.45">
      <c r="A75" s="41"/>
      <c r="B75" s="42"/>
      <c r="C75" s="33"/>
      <c r="D75" s="46" t="s">
        <v>233</v>
      </c>
      <c r="E75" s="45">
        <v>75.010000000000005</v>
      </c>
      <c r="F75" s="47"/>
      <c r="G75" s="35"/>
      <c r="H75" s="8"/>
    </row>
    <row r="76" spans="1:8" ht="28.5" x14ac:dyDescent="0.45">
      <c r="A76" s="41"/>
      <c r="B76" s="42"/>
      <c r="C76" s="33"/>
      <c r="D76" s="46" t="s">
        <v>150</v>
      </c>
      <c r="E76" s="45">
        <v>41833.29</v>
      </c>
      <c r="F76" s="47"/>
      <c r="G76" s="35"/>
      <c r="H76" s="8"/>
    </row>
    <row r="77" spans="1:8" ht="28.5" x14ac:dyDescent="0.45">
      <c r="A77" s="41"/>
      <c r="B77" s="42"/>
      <c r="C77" s="33"/>
      <c r="D77" s="46" t="s">
        <v>234</v>
      </c>
      <c r="E77" s="45">
        <v>1102412.5</v>
      </c>
      <c r="F77" s="47"/>
      <c r="G77" s="35"/>
      <c r="H77" s="8"/>
    </row>
    <row r="78" spans="1:8" ht="28.5" x14ac:dyDescent="0.45">
      <c r="A78" s="41"/>
      <c r="B78" s="42"/>
      <c r="C78" s="33"/>
      <c r="D78" s="46" t="s">
        <v>235</v>
      </c>
      <c r="E78" s="45">
        <v>241772.36</v>
      </c>
      <c r="F78" s="47"/>
      <c r="G78" s="35"/>
      <c r="H78" s="8"/>
    </row>
    <row r="79" spans="1:8" ht="28.5" x14ac:dyDescent="0.45">
      <c r="A79" s="41"/>
      <c r="B79" s="42"/>
      <c r="C79" s="33"/>
      <c r="D79" s="46" t="s">
        <v>33</v>
      </c>
      <c r="E79" s="45">
        <v>657415.5</v>
      </c>
      <c r="F79" s="47"/>
      <c r="G79" s="35"/>
      <c r="H79" s="8"/>
    </row>
    <row r="80" spans="1:8" ht="28.5" x14ac:dyDescent="0.45">
      <c r="A80" s="41"/>
      <c r="B80" s="42"/>
      <c r="C80" s="33"/>
      <c r="D80" s="46" t="s">
        <v>168</v>
      </c>
      <c r="E80" s="45">
        <v>6669920</v>
      </c>
      <c r="F80" s="47"/>
      <c r="G80" s="35"/>
      <c r="H80" s="8"/>
    </row>
    <row r="81" spans="1:8" ht="28.5" x14ac:dyDescent="0.45">
      <c r="A81" s="41"/>
      <c r="B81" s="42"/>
      <c r="C81" s="33"/>
      <c r="D81" s="46" t="s">
        <v>236</v>
      </c>
      <c r="E81" s="45">
        <v>1145855.53</v>
      </c>
      <c r="F81" s="47"/>
      <c r="G81" s="35"/>
      <c r="H81" s="8"/>
    </row>
    <row r="82" spans="1:8" ht="28.5" x14ac:dyDescent="0.45">
      <c r="A82" s="41"/>
      <c r="B82" s="42"/>
      <c r="C82" s="33"/>
      <c r="D82" s="46"/>
      <c r="E82" s="45"/>
      <c r="F82" s="47"/>
      <c r="G82" s="35"/>
      <c r="H82" s="8"/>
    </row>
    <row r="83" spans="1:8" ht="28.5" x14ac:dyDescent="0.45">
      <c r="A83" s="41"/>
      <c r="B83" s="42"/>
      <c r="C83" s="33"/>
      <c r="D83" s="46"/>
      <c r="E83" s="45"/>
      <c r="F83" s="47"/>
      <c r="G83" s="35"/>
      <c r="H83" s="8"/>
    </row>
    <row r="84" spans="1:8" ht="28.5" x14ac:dyDescent="0.45">
      <c r="A84" s="41"/>
      <c r="B84" s="42"/>
      <c r="C84" s="33"/>
      <c r="D84" s="46"/>
      <c r="E84" s="45"/>
      <c r="F84" s="47"/>
      <c r="G84" s="35"/>
      <c r="H84" s="8"/>
    </row>
    <row r="85" spans="1:8" ht="28.5" x14ac:dyDescent="0.45">
      <c r="A85" s="41"/>
      <c r="B85" s="42"/>
      <c r="C85" s="33"/>
      <c r="D85" s="46"/>
      <c r="E85" s="45"/>
      <c r="F85" s="47"/>
      <c r="G85" s="35"/>
      <c r="H85" s="8"/>
    </row>
    <row r="86" spans="1:8" ht="28.5" x14ac:dyDescent="0.45">
      <c r="A86" s="41"/>
      <c r="B86" s="42"/>
      <c r="C86" s="33"/>
      <c r="D86" s="46"/>
      <c r="E86" s="45"/>
      <c r="F86" s="47"/>
      <c r="G86" s="35"/>
      <c r="H86" s="8"/>
    </row>
    <row r="87" spans="1:8" ht="28.5" x14ac:dyDescent="0.45">
      <c r="A87" s="41"/>
      <c r="B87" s="42"/>
      <c r="C87" s="33"/>
      <c r="D87" s="46"/>
      <c r="E87" s="45"/>
      <c r="F87" s="47"/>
      <c r="G87" s="35"/>
      <c r="H87" s="8"/>
    </row>
    <row r="88" spans="1:8" ht="28.5" x14ac:dyDescent="0.45">
      <c r="A88" s="41"/>
      <c r="B88" s="42"/>
      <c r="C88" s="33"/>
      <c r="D88" s="46"/>
      <c r="E88" s="45"/>
      <c r="F88" s="47"/>
      <c r="G88" s="35"/>
      <c r="H88" s="8"/>
    </row>
    <row r="89" spans="1:8" ht="28.5" x14ac:dyDescent="0.45">
      <c r="A89" s="41"/>
      <c r="B89" s="42"/>
      <c r="C89" s="33"/>
      <c r="D89" s="46"/>
      <c r="E89" s="45"/>
      <c r="F89" s="47"/>
      <c r="G89" s="35"/>
      <c r="H89" s="8"/>
    </row>
    <row r="90" spans="1:8" ht="28.5" x14ac:dyDescent="0.45">
      <c r="A90" s="41"/>
      <c r="B90" s="42"/>
      <c r="C90" s="33"/>
      <c r="D90" s="46"/>
      <c r="E90" s="45"/>
      <c r="F90" s="47"/>
      <c r="G90" s="35"/>
      <c r="H90" s="8"/>
    </row>
    <row r="91" spans="1:8" ht="28.5" x14ac:dyDescent="0.45">
      <c r="A91" s="41"/>
      <c r="B91" s="42"/>
      <c r="C91" s="33"/>
      <c r="D91" s="46"/>
      <c r="E91" s="45"/>
      <c r="F91" s="47"/>
      <c r="G91" s="35"/>
      <c r="H91" s="8"/>
    </row>
    <row r="92" spans="1:8" ht="28.5" x14ac:dyDescent="0.45">
      <c r="A92" s="41"/>
      <c r="B92" s="42"/>
      <c r="C92" s="33"/>
      <c r="D92" s="46"/>
      <c r="E92" s="45"/>
      <c r="F92" s="47"/>
      <c r="G92" s="35"/>
      <c r="H92" s="8"/>
    </row>
    <row r="93" spans="1:8" ht="28.5" x14ac:dyDescent="0.45">
      <c r="A93" s="41"/>
      <c r="B93" s="42"/>
      <c r="C93" s="33"/>
      <c r="D93" s="46"/>
      <c r="E93" s="45"/>
      <c r="F93" s="47"/>
      <c r="G93" s="35"/>
      <c r="H93" s="8"/>
    </row>
    <row r="94" spans="1:8" ht="28.5" x14ac:dyDescent="0.45">
      <c r="A94" s="41"/>
      <c r="B94" s="42"/>
      <c r="C94" s="33"/>
      <c r="D94" s="46"/>
      <c r="E94" s="45"/>
      <c r="F94" s="47"/>
      <c r="G94" s="35"/>
      <c r="H94" s="8"/>
    </row>
    <row r="95" spans="1:8" ht="28.5" x14ac:dyDescent="0.45">
      <c r="A95" s="41"/>
      <c r="B95" s="42"/>
      <c r="C95" s="33"/>
      <c r="D95" s="46" t="s">
        <v>169</v>
      </c>
      <c r="E95" s="45">
        <v>5082.88</v>
      </c>
      <c r="F95" s="47"/>
      <c r="G95" s="35"/>
      <c r="H95" s="8"/>
    </row>
    <row r="96" spans="1:8" ht="28.5" x14ac:dyDescent="0.45">
      <c r="A96" s="41"/>
      <c r="B96" s="42"/>
      <c r="C96" s="33"/>
      <c r="D96" s="46" t="s">
        <v>237</v>
      </c>
      <c r="E96" s="45">
        <v>3300.07</v>
      </c>
      <c r="F96" s="47"/>
      <c r="G96" s="35"/>
      <c r="H96" s="8"/>
    </row>
    <row r="97" spans="1:8" ht="28.5" x14ac:dyDescent="0.45">
      <c r="A97" s="41"/>
      <c r="B97" s="42"/>
      <c r="C97" s="33"/>
      <c r="D97" s="46" t="s">
        <v>238</v>
      </c>
      <c r="E97" s="45">
        <v>62738.49</v>
      </c>
      <c r="F97" s="47"/>
      <c r="G97" s="35"/>
      <c r="H97" s="8"/>
    </row>
    <row r="98" spans="1:8" ht="28.5" x14ac:dyDescent="0.45">
      <c r="A98" s="41"/>
      <c r="B98" s="42"/>
      <c r="C98" s="33"/>
      <c r="D98" s="46" t="s">
        <v>151</v>
      </c>
      <c r="E98" s="45">
        <v>76263.399999999994</v>
      </c>
      <c r="F98" s="47"/>
      <c r="G98" s="35"/>
      <c r="H98" s="8"/>
    </row>
    <row r="99" spans="1:8" ht="28.5" x14ac:dyDescent="0.45">
      <c r="A99" s="41"/>
      <c r="B99" s="42"/>
      <c r="C99" s="33"/>
      <c r="D99" s="46" t="s">
        <v>152</v>
      </c>
      <c r="E99" s="45">
        <v>1373779.6</v>
      </c>
      <c r="F99" s="47"/>
      <c r="G99" s="35"/>
      <c r="H99" s="8"/>
    </row>
    <row r="100" spans="1:8" ht="28.5" x14ac:dyDescent="0.45">
      <c r="A100" s="41"/>
      <c r="B100" s="42"/>
      <c r="C100" s="33"/>
      <c r="D100" s="46" t="s">
        <v>239</v>
      </c>
      <c r="E100" s="45">
        <v>51154.15</v>
      </c>
      <c r="F100" s="47"/>
      <c r="G100" s="35"/>
      <c r="H100" s="8"/>
    </row>
    <row r="101" spans="1:8" ht="28.5" x14ac:dyDescent="0.45">
      <c r="A101" s="41"/>
      <c r="B101" s="42"/>
      <c r="C101" s="33"/>
      <c r="D101" s="46" t="s">
        <v>240</v>
      </c>
      <c r="E101" s="45">
        <v>1111431.8999999999</v>
      </c>
      <c r="F101" s="47"/>
      <c r="G101" s="35"/>
      <c r="H101" s="8"/>
    </row>
    <row r="102" spans="1:8" ht="28.5" x14ac:dyDescent="0.45">
      <c r="A102" s="41"/>
      <c r="B102" s="42"/>
      <c r="C102" s="33"/>
      <c r="D102" s="46" t="s">
        <v>241</v>
      </c>
      <c r="E102" s="45">
        <v>68978.39</v>
      </c>
      <c r="F102" s="47"/>
      <c r="G102" s="35"/>
      <c r="H102" s="8"/>
    </row>
    <row r="103" spans="1:8" ht="28.5" x14ac:dyDescent="0.45">
      <c r="A103" s="41"/>
      <c r="B103" s="42"/>
      <c r="C103" s="33"/>
      <c r="D103" s="46" t="s">
        <v>170</v>
      </c>
      <c r="E103" s="45">
        <v>5975.03</v>
      </c>
      <c r="F103" s="47"/>
      <c r="G103" s="35"/>
      <c r="H103" s="8"/>
    </row>
    <row r="104" spans="1:8" ht="28.5" x14ac:dyDescent="0.45">
      <c r="A104" s="41"/>
      <c r="B104" s="42"/>
      <c r="C104" s="33"/>
      <c r="D104" s="46" t="s">
        <v>242</v>
      </c>
      <c r="E104" s="45">
        <v>21687.66</v>
      </c>
      <c r="F104" s="47"/>
      <c r="G104" s="35"/>
      <c r="H104" s="8"/>
    </row>
    <row r="105" spans="1:8" ht="28.5" x14ac:dyDescent="0.45">
      <c r="A105" s="41"/>
      <c r="B105" s="42"/>
      <c r="C105" s="33"/>
      <c r="D105" s="46" t="s">
        <v>243</v>
      </c>
      <c r="E105" s="45">
        <v>700</v>
      </c>
      <c r="F105" s="47"/>
      <c r="G105" s="35"/>
      <c r="H105" s="8"/>
    </row>
    <row r="106" spans="1:8" ht="28.5" x14ac:dyDescent="0.45">
      <c r="A106" s="41"/>
      <c r="B106" s="42"/>
      <c r="C106" s="33"/>
      <c r="D106" s="46" t="s">
        <v>171</v>
      </c>
      <c r="E106" s="45">
        <v>107970</v>
      </c>
      <c r="F106" s="47"/>
      <c r="G106" s="35"/>
      <c r="H106" s="8"/>
    </row>
    <row r="107" spans="1:8" ht="28.5" x14ac:dyDescent="0.45">
      <c r="A107" s="41"/>
      <c r="B107" s="42"/>
      <c r="C107" s="33"/>
      <c r="D107" s="46" t="s">
        <v>244</v>
      </c>
      <c r="E107" s="45">
        <v>5201575.45</v>
      </c>
      <c r="F107" s="47"/>
      <c r="G107" s="35"/>
      <c r="H107" s="8"/>
    </row>
    <row r="108" spans="1:8" ht="28.5" x14ac:dyDescent="0.45">
      <c r="A108" s="41"/>
      <c r="B108" s="42"/>
      <c r="C108" s="33"/>
      <c r="D108" s="46" t="s">
        <v>245</v>
      </c>
      <c r="E108" s="45">
        <v>1165774.02</v>
      </c>
      <c r="F108" s="47"/>
      <c r="G108" s="35"/>
      <c r="H108" s="8"/>
    </row>
    <row r="109" spans="1:8" ht="28.5" x14ac:dyDescent="0.45">
      <c r="A109" s="41"/>
      <c r="B109" s="42"/>
      <c r="C109" s="33"/>
      <c r="D109" s="46" t="s">
        <v>246</v>
      </c>
      <c r="E109" s="45">
        <v>32922</v>
      </c>
      <c r="F109" s="47"/>
      <c r="G109" s="35"/>
      <c r="H109" s="8"/>
    </row>
    <row r="110" spans="1:8" ht="28.5" x14ac:dyDescent="0.45">
      <c r="A110" s="41"/>
      <c r="B110" s="42"/>
      <c r="C110" s="33"/>
      <c r="D110" s="46" t="s">
        <v>247</v>
      </c>
      <c r="E110" s="45">
        <v>595000</v>
      </c>
      <c r="F110" s="47"/>
      <c r="G110" s="35"/>
      <c r="H110" s="8"/>
    </row>
    <row r="111" spans="1:8" ht="28.5" x14ac:dyDescent="0.45">
      <c r="A111" s="41"/>
      <c r="B111" s="42"/>
      <c r="C111" s="33"/>
      <c r="D111" s="46" t="s">
        <v>248</v>
      </c>
      <c r="E111" s="45">
        <v>9750.01</v>
      </c>
      <c r="F111" s="47"/>
      <c r="G111" s="35"/>
      <c r="H111" s="8"/>
    </row>
    <row r="112" spans="1:8" ht="28.5" x14ac:dyDescent="0.45">
      <c r="A112" s="41"/>
      <c r="B112" s="42"/>
      <c r="C112" s="33"/>
      <c r="D112" s="46" t="s">
        <v>249</v>
      </c>
      <c r="E112" s="45">
        <v>225498</v>
      </c>
      <c r="F112" s="47"/>
      <c r="G112" s="35"/>
      <c r="H112" s="8"/>
    </row>
    <row r="113" spans="1:8" ht="28.5" x14ac:dyDescent="0.45">
      <c r="A113" s="41"/>
      <c r="B113" s="42"/>
      <c r="C113" s="33"/>
      <c r="D113" s="46" t="s">
        <v>172</v>
      </c>
      <c r="E113" s="45">
        <v>5515391.0800000001</v>
      </c>
      <c r="F113" s="47"/>
      <c r="G113" s="35"/>
      <c r="H113" s="8"/>
    </row>
    <row r="114" spans="1:8" ht="28.5" x14ac:dyDescent="0.45">
      <c r="A114" s="41"/>
      <c r="B114" s="42"/>
      <c r="C114" s="33"/>
      <c r="D114" s="51" t="s">
        <v>132</v>
      </c>
      <c r="E114" s="52">
        <v>15855959.15</v>
      </c>
      <c r="F114" s="47"/>
      <c r="G114" s="35"/>
      <c r="H114" s="8"/>
    </row>
    <row r="115" spans="1:8" ht="34.5" x14ac:dyDescent="0.85">
      <c r="A115" s="41"/>
      <c r="B115" s="42"/>
      <c r="C115" s="33"/>
      <c r="D115" s="43" t="s">
        <v>32</v>
      </c>
      <c r="E115" s="53">
        <f>SUM(E24:E114)</f>
        <v>314387860.06999993</v>
      </c>
      <c r="F115" s="54">
        <f>E115</f>
        <v>314387860.06999993</v>
      </c>
      <c r="G115" s="47"/>
      <c r="H115" s="8"/>
    </row>
    <row r="116" spans="1:8" ht="28.5" x14ac:dyDescent="0.45">
      <c r="A116" s="41"/>
      <c r="B116" s="42"/>
      <c r="C116" s="33"/>
      <c r="D116" s="43"/>
      <c r="E116" s="47"/>
      <c r="F116" s="55"/>
      <c r="G116" s="47"/>
      <c r="H116" s="8"/>
    </row>
    <row r="117" spans="1:8" ht="34.5" x14ac:dyDescent="0.85">
      <c r="A117" s="41"/>
      <c r="B117" s="42"/>
      <c r="C117" s="33"/>
      <c r="D117" s="43" t="s">
        <v>31</v>
      </c>
      <c r="E117" s="41"/>
      <c r="F117" s="54">
        <f>SUM(F115:F116)</f>
        <v>314387860.06999993</v>
      </c>
      <c r="G117" s="47"/>
      <c r="H117" s="8"/>
    </row>
    <row r="118" spans="1:8" ht="34.5" x14ac:dyDescent="0.85">
      <c r="A118" s="41"/>
      <c r="B118" s="41"/>
      <c r="C118" s="33"/>
      <c r="D118" s="43" t="s">
        <v>30</v>
      </c>
      <c r="E118" s="45"/>
      <c r="F118" s="41"/>
      <c r="G118" s="56">
        <f>G21-F117</f>
        <v>23227825.310000062</v>
      </c>
      <c r="H118" s="8"/>
    </row>
    <row r="119" spans="1:8" ht="28.5" x14ac:dyDescent="0.45">
      <c r="A119" s="57"/>
      <c r="B119" s="57"/>
      <c r="C119" s="58"/>
      <c r="D119" s="59"/>
      <c r="E119" s="60"/>
      <c r="F119" s="57"/>
      <c r="G119" s="61"/>
      <c r="H119" s="8"/>
    </row>
    <row r="120" spans="1:8" ht="28.5" x14ac:dyDescent="0.45">
      <c r="A120" s="57"/>
      <c r="B120" s="57"/>
      <c r="C120" s="58"/>
      <c r="D120" s="59"/>
      <c r="E120" s="60"/>
      <c r="F120" s="57"/>
      <c r="G120" s="61"/>
      <c r="H120" s="8"/>
    </row>
    <row r="121" spans="1:8" ht="28.5" x14ac:dyDescent="0.45">
      <c r="A121" s="57"/>
      <c r="B121" s="57"/>
      <c r="C121" s="58"/>
      <c r="D121" s="59"/>
      <c r="E121" s="60"/>
      <c r="F121" s="57"/>
      <c r="G121" s="61"/>
      <c r="H121" s="8"/>
    </row>
    <row r="122" spans="1:8" ht="28.5" x14ac:dyDescent="0.45">
      <c r="A122" s="57"/>
      <c r="B122" s="57"/>
      <c r="C122" s="58"/>
      <c r="D122" s="59"/>
      <c r="E122" s="60"/>
      <c r="F122" s="57"/>
      <c r="G122" s="61"/>
      <c r="H122" s="8"/>
    </row>
    <row r="123" spans="1:8" ht="28.5" x14ac:dyDescent="0.45">
      <c r="A123" s="57"/>
      <c r="B123" s="57"/>
      <c r="C123" s="58"/>
      <c r="D123" s="59"/>
      <c r="E123" s="60"/>
      <c r="F123" s="57"/>
      <c r="G123" s="61"/>
      <c r="H123" s="8"/>
    </row>
    <row r="124" spans="1:8" ht="28.5" x14ac:dyDescent="0.45">
      <c r="A124" s="57"/>
      <c r="B124" s="57"/>
      <c r="C124" s="58"/>
      <c r="D124" s="59"/>
      <c r="E124" s="60"/>
      <c r="F124" s="57"/>
      <c r="G124" s="61"/>
      <c r="H124" s="8"/>
    </row>
    <row r="125" spans="1:8" ht="28.5" x14ac:dyDescent="0.45">
      <c r="A125" s="57"/>
      <c r="B125" s="57"/>
      <c r="C125" s="58"/>
      <c r="D125" s="59"/>
      <c r="E125" s="60"/>
      <c r="F125" s="57"/>
      <c r="G125" s="61"/>
      <c r="H125" s="8"/>
    </row>
    <row r="126" spans="1:8" ht="28.5" x14ac:dyDescent="0.45">
      <c r="A126" s="13"/>
      <c r="B126" s="13"/>
      <c r="C126" s="13"/>
      <c r="D126" s="13"/>
      <c r="E126" s="13"/>
      <c r="F126" s="13"/>
      <c r="G126" s="13"/>
      <c r="H126" s="8"/>
    </row>
    <row r="127" spans="1:8" ht="28.5" x14ac:dyDescent="0.45">
      <c r="A127" s="13"/>
      <c r="B127" s="13"/>
      <c r="C127" s="13"/>
      <c r="D127" s="13"/>
      <c r="E127" s="13"/>
      <c r="F127" s="13"/>
      <c r="G127" s="13"/>
      <c r="H127" s="8"/>
    </row>
    <row r="128" spans="1:8" ht="28.5" x14ac:dyDescent="0.45">
      <c r="A128" s="13"/>
      <c r="B128" s="13"/>
      <c r="C128" s="62"/>
      <c r="D128" s="62"/>
      <c r="E128" s="62"/>
      <c r="F128" s="62"/>
      <c r="G128" s="62"/>
      <c r="H128" s="8"/>
    </row>
    <row r="129" spans="1:8" ht="28.5" x14ac:dyDescent="0.45">
      <c r="A129" s="13"/>
      <c r="B129" s="13"/>
      <c r="C129" s="63" t="s">
        <v>29</v>
      </c>
      <c r="D129" s="63"/>
      <c r="E129" s="62"/>
      <c r="F129" s="63" t="s">
        <v>28</v>
      </c>
      <c r="G129" s="63"/>
      <c r="H129" s="8"/>
    </row>
    <row r="130" spans="1:8" ht="28.5" x14ac:dyDescent="0.45">
      <c r="A130" s="13"/>
      <c r="B130" s="13"/>
      <c r="C130" s="63" t="s">
        <v>27</v>
      </c>
      <c r="D130" s="63"/>
      <c r="E130" s="62"/>
      <c r="F130" s="63" t="s">
        <v>26</v>
      </c>
      <c r="G130" s="63"/>
      <c r="H130" s="8"/>
    </row>
    <row r="131" spans="1:8" ht="28.5" x14ac:dyDescent="0.45">
      <c r="A131" s="13"/>
      <c r="B131" s="13"/>
      <c r="C131" s="63"/>
      <c r="D131" s="63"/>
      <c r="E131" s="62"/>
      <c r="F131" s="63"/>
      <c r="G131" s="63"/>
      <c r="H131" s="8"/>
    </row>
    <row r="132" spans="1:8" ht="28.5" x14ac:dyDescent="0.45">
      <c r="A132" s="13"/>
      <c r="B132" s="13"/>
      <c r="C132" s="63"/>
      <c r="D132" s="63"/>
      <c r="E132" s="62"/>
      <c r="F132" s="63"/>
      <c r="G132" s="63"/>
      <c r="H132" s="8"/>
    </row>
    <row r="133" spans="1:8" ht="28.5" x14ac:dyDescent="0.45">
      <c r="A133" s="13"/>
      <c r="B133" s="13"/>
      <c r="C133" s="63"/>
      <c r="D133" s="63"/>
      <c r="E133" s="62"/>
      <c r="F133" s="63"/>
      <c r="G133" s="63"/>
      <c r="H133" s="8"/>
    </row>
    <row r="134" spans="1:8" ht="28.5" x14ac:dyDescent="0.45">
      <c r="A134" s="13"/>
      <c r="B134" s="13"/>
      <c r="C134" s="62"/>
      <c r="D134" s="62"/>
      <c r="E134" s="62"/>
      <c r="F134" s="63"/>
      <c r="G134" s="63"/>
      <c r="H134" s="8"/>
    </row>
    <row r="135" spans="1:8" ht="28.5" x14ac:dyDescent="0.45">
      <c r="A135" s="13"/>
      <c r="B135" s="13"/>
      <c r="C135" s="62"/>
      <c r="D135" s="62"/>
      <c r="E135" s="62"/>
      <c r="F135" s="63"/>
      <c r="G135" s="63"/>
      <c r="H135" s="8"/>
    </row>
    <row r="136" spans="1:8" ht="28.5" x14ac:dyDescent="0.45">
      <c r="A136" s="13"/>
      <c r="B136" s="13"/>
      <c r="C136" s="62"/>
      <c r="D136" s="62"/>
      <c r="E136" s="62"/>
      <c r="F136" s="63"/>
      <c r="G136" s="63"/>
      <c r="H136" s="8"/>
    </row>
    <row r="137" spans="1:8" ht="28.5" x14ac:dyDescent="0.45">
      <c r="A137" s="13"/>
      <c r="B137" s="13"/>
      <c r="C137" s="62"/>
      <c r="D137" s="62"/>
      <c r="E137" s="62"/>
      <c r="F137" s="63"/>
      <c r="G137" s="63"/>
      <c r="H137" s="8"/>
    </row>
    <row r="138" spans="1:8" ht="28.5" x14ac:dyDescent="0.45">
      <c r="A138" s="13"/>
      <c r="B138" s="13"/>
      <c r="C138" s="62"/>
      <c r="D138" s="62"/>
      <c r="E138" s="62"/>
      <c r="F138" s="63"/>
      <c r="G138" s="63"/>
      <c r="H138" s="8"/>
    </row>
    <row r="139" spans="1:8" ht="28.5" x14ac:dyDescent="0.45">
      <c r="A139" s="13"/>
      <c r="B139" s="13"/>
      <c r="C139" s="62"/>
      <c r="D139" s="62"/>
      <c r="E139" s="62"/>
      <c r="F139" s="63"/>
      <c r="G139" s="63"/>
      <c r="H139" s="8"/>
    </row>
    <row r="140" spans="1:8" ht="28.5" x14ac:dyDescent="0.45">
      <c r="A140" s="13"/>
      <c r="B140" s="13"/>
      <c r="C140" s="62"/>
      <c r="D140" s="62"/>
      <c r="E140" s="62"/>
      <c r="F140" s="63"/>
      <c r="G140" s="63"/>
      <c r="H140" s="8"/>
    </row>
    <row r="141" spans="1:8" ht="28.5" x14ac:dyDescent="0.45">
      <c r="A141" s="13"/>
      <c r="B141" s="13"/>
      <c r="C141" s="62"/>
      <c r="D141" s="62"/>
      <c r="E141" s="62"/>
      <c r="F141" s="63"/>
      <c r="G141" s="63"/>
      <c r="H141" s="8"/>
    </row>
    <row r="142" spans="1:8" ht="28.5" x14ac:dyDescent="0.45">
      <c r="A142" s="13"/>
      <c r="B142" s="13"/>
      <c r="C142" s="62"/>
      <c r="D142" s="62"/>
      <c r="E142" s="62"/>
      <c r="F142" s="62"/>
      <c r="G142" s="62"/>
      <c r="H142" s="8"/>
    </row>
    <row r="143" spans="1:8" ht="28.5" x14ac:dyDescent="0.45">
      <c r="A143" s="13"/>
      <c r="B143" s="13"/>
      <c r="C143" s="62"/>
      <c r="D143" s="62"/>
      <c r="E143" s="62"/>
      <c r="F143" s="62"/>
      <c r="G143" s="62"/>
      <c r="H143" s="8"/>
    </row>
    <row r="144" spans="1:8" ht="28.5" x14ac:dyDescent="0.45">
      <c r="A144" s="13"/>
      <c r="B144" s="64"/>
      <c r="C144" s="63" t="s">
        <v>25</v>
      </c>
      <c r="D144" s="63"/>
      <c r="E144" s="62"/>
      <c r="F144" s="84" t="s">
        <v>153</v>
      </c>
      <c r="G144" s="84"/>
      <c r="H144" s="8"/>
    </row>
    <row r="145" spans="1:8" ht="29.25" thickBot="1" x14ac:dyDescent="0.5">
      <c r="A145" s="13"/>
      <c r="B145" s="65"/>
      <c r="C145" s="66" t="s">
        <v>24</v>
      </c>
      <c r="D145" s="66"/>
      <c r="E145" s="67"/>
      <c r="F145" s="67" t="s">
        <v>23</v>
      </c>
      <c r="G145" s="67"/>
      <c r="H145" s="8"/>
    </row>
    <row r="146" spans="1:8" ht="28.5" x14ac:dyDescent="0.45">
      <c r="A146" s="8"/>
      <c r="B146" s="8"/>
      <c r="C146" s="8"/>
      <c r="D146" s="8"/>
      <c r="E146" s="8"/>
      <c r="F146" s="8"/>
      <c r="G146" s="8"/>
    </row>
  </sheetData>
  <mergeCells count="9">
    <mergeCell ref="D5:E5"/>
    <mergeCell ref="D7:E7"/>
    <mergeCell ref="D9:E9"/>
    <mergeCell ref="A13:A15"/>
    <mergeCell ref="B13:D13"/>
    <mergeCell ref="F144:G144"/>
    <mergeCell ref="F13:G13"/>
    <mergeCell ref="B14:C14"/>
    <mergeCell ref="F14:G14"/>
  </mergeCells>
  <pageMargins left="0.7" right="0.7" top="0.75" bottom="0.75" header="0.3" footer="0.3"/>
  <pageSetup scale="1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D5DE3-5798-435C-983C-605E9AECF363}">
  <sheetPr>
    <pageSetUpPr fitToPage="1"/>
  </sheetPr>
  <dimension ref="A4:C240"/>
  <sheetViews>
    <sheetView workbookViewId="0">
      <selection sqref="A1:C240"/>
    </sheetView>
  </sheetViews>
  <sheetFormatPr baseColWidth="10" defaultRowHeight="15" x14ac:dyDescent="0.25"/>
  <cols>
    <col min="1" max="1" width="93" customWidth="1"/>
    <col min="2" max="2" width="22.42578125" customWidth="1"/>
    <col min="3" max="3" width="23" customWidth="1"/>
  </cols>
  <sheetData>
    <row r="4" spans="1:3" ht="15.75" x14ac:dyDescent="0.25">
      <c r="A4" s="2" t="s">
        <v>22</v>
      </c>
      <c r="B4" s="3" t="s">
        <v>21</v>
      </c>
      <c r="C4" s="9"/>
    </row>
    <row r="5" spans="1:3" ht="15.75" x14ac:dyDescent="0.25">
      <c r="A5" s="79" t="s">
        <v>20</v>
      </c>
      <c r="B5" s="4">
        <v>8440038.9399999995</v>
      </c>
      <c r="C5" s="6"/>
    </row>
    <row r="6" spans="1:3" ht="15.75" x14ac:dyDescent="0.25">
      <c r="A6" s="79" t="s">
        <v>20</v>
      </c>
      <c r="B6" s="4">
        <v>1458685.24</v>
      </c>
      <c r="C6" s="7"/>
    </row>
    <row r="7" spans="1:3" ht="15.75" x14ac:dyDescent="0.25">
      <c r="A7" s="79" t="s">
        <v>20</v>
      </c>
      <c r="B7" s="4">
        <v>539389.32999999996</v>
      </c>
      <c r="C7" s="6"/>
    </row>
    <row r="8" spans="1:3" ht="15.75" x14ac:dyDescent="0.25">
      <c r="A8" s="79" t="s">
        <v>20</v>
      </c>
      <c r="B8" s="4">
        <v>54139291.890000001</v>
      </c>
      <c r="C8" s="6"/>
    </row>
    <row r="9" spans="1:3" ht="15.75" x14ac:dyDescent="0.25">
      <c r="A9" s="79" t="s">
        <v>20</v>
      </c>
      <c r="B9" s="4">
        <v>1106630.95</v>
      </c>
      <c r="C9" s="6"/>
    </row>
    <row r="10" spans="1:3" ht="15.75" x14ac:dyDescent="0.25">
      <c r="A10" s="79" t="s">
        <v>20</v>
      </c>
      <c r="B10" s="4">
        <v>1425633.75</v>
      </c>
      <c r="C10" s="6"/>
    </row>
    <row r="11" spans="1:3" ht="15.75" x14ac:dyDescent="0.25">
      <c r="A11" s="79"/>
      <c r="B11" s="4"/>
      <c r="C11" s="6">
        <f>SUM(B5:B10)</f>
        <v>67109670.099999994</v>
      </c>
    </row>
    <row r="12" spans="1:3" ht="17.25" customHeight="1" x14ac:dyDescent="0.25">
      <c r="A12" s="79" t="s">
        <v>19</v>
      </c>
      <c r="B12" s="4">
        <v>120000</v>
      </c>
      <c r="C12" s="7"/>
    </row>
    <row r="13" spans="1:3" ht="17.25" customHeight="1" x14ac:dyDescent="0.25">
      <c r="A13" s="79"/>
      <c r="B13" s="4"/>
      <c r="C13" s="6">
        <f>B12</f>
        <v>120000</v>
      </c>
    </row>
    <row r="14" spans="1:3" ht="17.25" customHeight="1" x14ac:dyDescent="0.25">
      <c r="A14" s="79" t="s">
        <v>119</v>
      </c>
      <c r="B14" s="4">
        <v>540000</v>
      </c>
      <c r="C14" s="6"/>
    </row>
    <row r="15" spans="1:3" ht="15.75" x14ac:dyDescent="0.25">
      <c r="A15" s="79" t="s">
        <v>119</v>
      </c>
      <c r="B15" s="4">
        <v>710450</v>
      </c>
      <c r="C15" s="5"/>
    </row>
    <row r="16" spans="1:3" ht="15.75" x14ac:dyDescent="0.25">
      <c r="A16" s="79" t="s">
        <v>119</v>
      </c>
      <c r="B16" s="4">
        <v>441000</v>
      </c>
      <c r="C16" s="6"/>
    </row>
    <row r="17" spans="1:3" ht="15.75" x14ac:dyDescent="0.25">
      <c r="A17" s="79"/>
      <c r="B17" s="4"/>
      <c r="C17" s="6">
        <f>SUM(B14:B16)</f>
        <v>1691450</v>
      </c>
    </row>
    <row r="18" spans="1:3" ht="15.75" x14ac:dyDescent="0.25">
      <c r="A18" s="79" t="s">
        <v>18</v>
      </c>
      <c r="B18" s="4">
        <v>5720000</v>
      </c>
      <c r="C18" s="7"/>
    </row>
    <row r="19" spans="1:3" ht="15.75" x14ac:dyDescent="0.25">
      <c r="A19" s="79" t="s">
        <v>18</v>
      </c>
      <c r="B19" s="4">
        <v>564000</v>
      </c>
      <c r="C19" s="7"/>
    </row>
    <row r="20" spans="1:3" ht="15.75" x14ac:dyDescent="0.25">
      <c r="A20" s="79" t="s">
        <v>18</v>
      </c>
      <c r="B20" s="4">
        <v>412000</v>
      </c>
      <c r="C20" s="7"/>
    </row>
    <row r="21" spans="1:3" ht="15.75" x14ac:dyDescent="0.25">
      <c r="A21" s="79" t="s">
        <v>18</v>
      </c>
      <c r="B21" s="4">
        <v>9025000</v>
      </c>
      <c r="C21" s="6"/>
    </row>
    <row r="22" spans="1:3" ht="15.75" x14ac:dyDescent="0.25">
      <c r="A22" s="79" t="s">
        <v>18</v>
      </c>
      <c r="B22" s="4">
        <v>351766.42</v>
      </c>
      <c r="C22" s="7"/>
    </row>
    <row r="23" spans="1:3" ht="15.75" x14ac:dyDescent="0.25">
      <c r="A23" s="79" t="s">
        <v>18</v>
      </c>
      <c r="B23" s="4">
        <v>1158000</v>
      </c>
      <c r="C23" s="6"/>
    </row>
    <row r="24" spans="1:3" ht="15.75" x14ac:dyDescent="0.25">
      <c r="A24" s="79" t="s">
        <v>18</v>
      </c>
      <c r="B24" s="4">
        <v>106000</v>
      </c>
      <c r="C24" s="6"/>
    </row>
    <row r="25" spans="1:3" ht="15.75" x14ac:dyDescent="0.25">
      <c r="A25" s="79"/>
      <c r="B25" s="4"/>
      <c r="C25" s="6">
        <f>SUM(B18:B24)</f>
        <v>17336766.420000002</v>
      </c>
    </row>
    <row r="26" spans="1:3" ht="15.75" x14ac:dyDescent="0.25">
      <c r="A26" s="79" t="s">
        <v>17</v>
      </c>
      <c r="B26" s="4">
        <v>278407.74</v>
      </c>
      <c r="C26" s="7"/>
    </row>
    <row r="27" spans="1:3" ht="15.75" x14ac:dyDescent="0.25">
      <c r="A27" s="79"/>
      <c r="B27" s="4"/>
      <c r="C27" s="6">
        <f>B26</f>
        <v>278407.74</v>
      </c>
    </row>
    <row r="28" spans="1:3" ht="15.75" x14ac:dyDescent="0.25">
      <c r="A28" s="79" t="s">
        <v>16</v>
      </c>
      <c r="B28" s="4">
        <v>4846219.76</v>
      </c>
      <c r="C28" s="6"/>
    </row>
    <row r="29" spans="1:3" ht="15.75" x14ac:dyDescent="0.25">
      <c r="A29" s="79"/>
      <c r="B29" s="4"/>
      <c r="C29" s="6">
        <f>B28</f>
        <v>4846219.76</v>
      </c>
    </row>
    <row r="30" spans="1:3" ht="15.75" x14ac:dyDescent="0.25">
      <c r="A30" s="79" t="s">
        <v>133</v>
      </c>
      <c r="B30" s="4">
        <v>2582335.34</v>
      </c>
      <c r="C30" s="6"/>
    </row>
    <row r="31" spans="1:3" ht="15.75" x14ac:dyDescent="0.25">
      <c r="A31" s="79"/>
      <c r="B31" s="4"/>
      <c r="C31" s="6">
        <f>B30</f>
        <v>2582335.34</v>
      </c>
    </row>
    <row r="32" spans="1:3" ht="15.75" x14ac:dyDescent="0.25">
      <c r="A32" s="79" t="s">
        <v>156</v>
      </c>
      <c r="B32" s="4">
        <v>3116600</v>
      </c>
      <c r="C32" s="6"/>
    </row>
    <row r="33" spans="1:3" ht="15.75" x14ac:dyDescent="0.25">
      <c r="A33" s="79" t="s">
        <v>156</v>
      </c>
      <c r="B33" s="4">
        <v>554988.78</v>
      </c>
      <c r="C33" s="6"/>
    </row>
    <row r="34" spans="1:3" ht="15.75" x14ac:dyDescent="0.25">
      <c r="A34" s="79" t="s">
        <v>156</v>
      </c>
      <c r="B34" s="4">
        <v>140000</v>
      </c>
      <c r="C34" s="6"/>
    </row>
    <row r="35" spans="1:3" ht="15.75" x14ac:dyDescent="0.25">
      <c r="A35" s="79" t="s">
        <v>156</v>
      </c>
      <c r="B35" s="4">
        <v>60000</v>
      </c>
      <c r="C35" s="6"/>
    </row>
    <row r="36" spans="1:3" ht="15.75" x14ac:dyDescent="0.25">
      <c r="A36" s="79"/>
      <c r="B36" s="4"/>
      <c r="C36" s="6">
        <f>SUM(B32:B35)</f>
        <v>3871588.7800000003</v>
      </c>
    </row>
    <row r="37" spans="1:3" ht="15.75" x14ac:dyDescent="0.25">
      <c r="A37" s="79" t="s">
        <v>146</v>
      </c>
      <c r="B37" s="4">
        <v>858394.39</v>
      </c>
      <c r="C37" s="6"/>
    </row>
    <row r="38" spans="1:3" ht="15.75" x14ac:dyDescent="0.25">
      <c r="A38" s="79" t="s">
        <v>146</v>
      </c>
      <c r="B38" s="4">
        <v>2166424.67</v>
      </c>
      <c r="C38" s="6"/>
    </row>
    <row r="39" spans="1:3" ht="15.75" x14ac:dyDescent="0.25">
      <c r="A39" s="79"/>
      <c r="B39" s="4"/>
      <c r="C39" s="6">
        <f>SUM(B37:B38)</f>
        <v>3024819.06</v>
      </c>
    </row>
    <row r="40" spans="1:3" ht="15.75" x14ac:dyDescent="0.25">
      <c r="A40" s="79" t="s">
        <v>15</v>
      </c>
      <c r="B40" s="4">
        <v>1329000</v>
      </c>
      <c r="C40" s="7"/>
    </row>
    <row r="41" spans="1:3" ht="15.75" x14ac:dyDescent="0.25">
      <c r="A41" s="79"/>
      <c r="B41" s="4"/>
      <c r="C41" s="6">
        <f>B40</f>
        <v>1329000</v>
      </c>
    </row>
    <row r="42" spans="1:3" ht="15.75" x14ac:dyDescent="0.25">
      <c r="A42" s="79" t="s">
        <v>179</v>
      </c>
      <c r="B42" s="4">
        <v>61833.33</v>
      </c>
      <c r="C42" s="6"/>
    </row>
    <row r="43" spans="1:3" ht="15.75" x14ac:dyDescent="0.25">
      <c r="A43" s="79" t="s">
        <v>179</v>
      </c>
      <c r="B43" s="4">
        <v>78487779.079999998</v>
      </c>
      <c r="C43" s="7"/>
    </row>
    <row r="44" spans="1:3" ht="15.75" x14ac:dyDescent="0.25">
      <c r="A44" s="79"/>
      <c r="B44" s="4"/>
      <c r="C44" s="6">
        <f>B42+B43</f>
        <v>78549612.409999996</v>
      </c>
    </row>
    <row r="45" spans="1:3" ht="15.75" x14ac:dyDescent="0.25">
      <c r="A45" s="79" t="s">
        <v>14</v>
      </c>
      <c r="B45" s="4">
        <v>1357052.91</v>
      </c>
      <c r="C45" s="7"/>
    </row>
    <row r="46" spans="1:3" ht="15.75" x14ac:dyDescent="0.25">
      <c r="A46" s="79" t="s">
        <v>14</v>
      </c>
      <c r="B46" s="4">
        <v>143408.41</v>
      </c>
      <c r="C46" s="6"/>
    </row>
    <row r="47" spans="1:3" ht="15.75" x14ac:dyDescent="0.25">
      <c r="A47" s="79" t="s">
        <v>14</v>
      </c>
      <c r="B47" s="4">
        <v>67453.509999999995</v>
      </c>
      <c r="C47" s="7"/>
    </row>
    <row r="48" spans="1:3" ht="15.75" x14ac:dyDescent="0.25">
      <c r="A48" s="79" t="s">
        <v>14</v>
      </c>
      <c r="B48" s="4">
        <v>4486856.46</v>
      </c>
      <c r="C48" s="6"/>
    </row>
    <row r="49" spans="1:3" ht="15.75" x14ac:dyDescent="0.25">
      <c r="A49" s="79" t="s">
        <v>14</v>
      </c>
      <c r="B49" s="4">
        <v>103400.38</v>
      </c>
      <c r="C49" s="7"/>
    </row>
    <row r="50" spans="1:3" ht="15.75" x14ac:dyDescent="0.25">
      <c r="A50" s="79" t="s">
        <v>14</v>
      </c>
      <c r="B50" s="4">
        <v>82102.2</v>
      </c>
      <c r="C50" s="7"/>
    </row>
    <row r="51" spans="1:3" ht="15.75" x14ac:dyDescent="0.25">
      <c r="A51" s="79" t="s">
        <v>14</v>
      </c>
      <c r="B51" s="4">
        <v>108592.83</v>
      </c>
      <c r="C51" s="6"/>
    </row>
    <row r="52" spans="1:3" ht="15.75" x14ac:dyDescent="0.25">
      <c r="A52" s="79"/>
      <c r="B52" s="4"/>
      <c r="C52" s="6">
        <f>SUM(B45:B51)</f>
        <v>6348866.7000000002</v>
      </c>
    </row>
    <row r="53" spans="1:3" ht="15.75" x14ac:dyDescent="0.25">
      <c r="A53" s="79" t="s">
        <v>13</v>
      </c>
      <c r="B53" s="4">
        <v>1365339.22</v>
      </c>
      <c r="C53" s="6"/>
    </row>
    <row r="54" spans="1:3" ht="15.75" x14ac:dyDescent="0.25">
      <c r="A54" s="79" t="s">
        <v>13</v>
      </c>
      <c r="B54" s="4">
        <v>143610.65</v>
      </c>
      <c r="C54" s="6"/>
    </row>
    <row r="55" spans="1:3" ht="15.75" x14ac:dyDescent="0.25">
      <c r="A55" s="79" t="s">
        <v>13</v>
      </c>
      <c r="B55" s="4">
        <v>67548.639999999999</v>
      </c>
      <c r="C55" s="6"/>
    </row>
    <row r="56" spans="1:3" ht="15.75" x14ac:dyDescent="0.25">
      <c r="A56" s="79" t="s">
        <v>13</v>
      </c>
      <c r="B56" s="4">
        <v>4493184.8</v>
      </c>
      <c r="C56" s="6"/>
    </row>
    <row r="57" spans="1:3" ht="15.75" x14ac:dyDescent="0.25">
      <c r="A57" s="79" t="s">
        <v>13</v>
      </c>
      <c r="B57" s="4">
        <v>103546.22</v>
      </c>
      <c r="C57" s="6"/>
    </row>
    <row r="58" spans="1:3" ht="15.75" x14ac:dyDescent="0.25">
      <c r="A58" s="79" t="s">
        <v>13</v>
      </c>
      <c r="B58" s="4">
        <v>82218</v>
      </c>
      <c r="C58" s="7"/>
    </row>
    <row r="59" spans="1:3" ht="15.75" x14ac:dyDescent="0.25">
      <c r="A59" s="79" t="s">
        <v>13</v>
      </c>
      <c r="B59" s="4">
        <v>108746</v>
      </c>
      <c r="C59" s="6"/>
    </row>
    <row r="60" spans="1:3" ht="15.75" x14ac:dyDescent="0.25">
      <c r="A60" s="79"/>
      <c r="B60" s="4"/>
      <c r="C60" s="6">
        <f>SUM(B53:B59)</f>
        <v>6364193.5299999993</v>
      </c>
    </row>
    <row r="61" spans="1:3" ht="15.75" x14ac:dyDescent="0.25">
      <c r="A61" s="79" t="s">
        <v>12</v>
      </c>
      <c r="B61" s="4">
        <v>205745.46</v>
      </c>
      <c r="C61" s="7"/>
    </row>
    <row r="62" spans="1:3" ht="15.75" x14ac:dyDescent="0.25">
      <c r="A62" s="79" t="s">
        <v>12</v>
      </c>
      <c r="B62" s="4">
        <v>21401.97</v>
      </c>
      <c r="C62" s="6"/>
    </row>
    <row r="63" spans="1:3" ht="15.75" x14ac:dyDescent="0.25">
      <c r="A63" s="79" t="s">
        <v>12</v>
      </c>
      <c r="B63" s="4">
        <v>10242.379999999999</v>
      </c>
      <c r="C63" s="6"/>
    </row>
    <row r="64" spans="1:3" ht="15.75" x14ac:dyDescent="0.25">
      <c r="A64" s="79" t="s">
        <v>12</v>
      </c>
      <c r="B64" s="4">
        <v>721467.17</v>
      </c>
      <c r="C64" s="6"/>
    </row>
    <row r="65" spans="1:3" ht="15.75" x14ac:dyDescent="0.25">
      <c r="A65" s="79" t="s">
        <v>12</v>
      </c>
      <c r="B65" s="4">
        <v>16107.42</v>
      </c>
      <c r="C65" s="7"/>
    </row>
    <row r="66" spans="1:3" ht="15.75" x14ac:dyDescent="0.25">
      <c r="A66" s="79" t="s">
        <v>12</v>
      </c>
      <c r="B66" s="4">
        <v>12950.74</v>
      </c>
      <c r="C66" s="6"/>
    </row>
    <row r="67" spans="1:3" ht="15.75" x14ac:dyDescent="0.25">
      <c r="A67" s="79" t="s">
        <v>12</v>
      </c>
      <c r="B67" s="4">
        <v>16636.86</v>
      </c>
      <c r="C67" s="7"/>
    </row>
    <row r="68" spans="1:3" ht="15.75" x14ac:dyDescent="0.25">
      <c r="A68" s="79"/>
      <c r="B68" s="4"/>
      <c r="C68" s="6">
        <f>SUM(B61:B67)</f>
        <v>1004552</v>
      </c>
    </row>
    <row r="69" spans="1:3" ht="15.75" x14ac:dyDescent="0.25">
      <c r="A69" s="79" t="s">
        <v>11</v>
      </c>
      <c r="B69" s="4">
        <v>557334.78</v>
      </c>
      <c r="C69" s="6"/>
    </row>
    <row r="70" spans="1:3" ht="15.75" x14ac:dyDescent="0.25">
      <c r="A70" s="79"/>
      <c r="B70" s="4"/>
      <c r="C70" s="6">
        <f>B69</f>
        <v>557334.78</v>
      </c>
    </row>
    <row r="71" spans="1:3" ht="15.75" x14ac:dyDescent="0.25">
      <c r="A71" s="79" t="s">
        <v>10</v>
      </c>
      <c r="B71" s="4">
        <v>510570.19</v>
      </c>
      <c r="C71" s="7"/>
    </row>
    <row r="72" spans="1:3" ht="15.75" x14ac:dyDescent="0.25">
      <c r="A72" s="79"/>
      <c r="B72" s="4"/>
      <c r="C72" s="6">
        <f>B71</f>
        <v>510570.19</v>
      </c>
    </row>
    <row r="73" spans="1:3" ht="15.75" x14ac:dyDescent="0.25">
      <c r="A73" s="79" t="s">
        <v>9</v>
      </c>
      <c r="B73" s="4">
        <v>5541991.3099999996</v>
      </c>
      <c r="C73" s="7"/>
    </row>
    <row r="74" spans="1:3" ht="15.75" x14ac:dyDescent="0.25">
      <c r="A74" s="79" t="s">
        <v>9</v>
      </c>
      <c r="B74" s="4">
        <v>2329126.5699999998</v>
      </c>
      <c r="C74" s="6"/>
    </row>
    <row r="75" spans="1:3" ht="15.75" x14ac:dyDescent="0.25">
      <c r="A75" s="79" t="s">
        <v>9</v>
      </c>
      <c r="B75" s="4">
        <v>4587703.18</v>
      </c>
      <c r="C75" s="6"/>
    </row>
    <row r="76" spans="1:3" ht="15.75" x14ac:dyDescent="0.25">
      <c r="A76" s="79" t="s">
        <v>9</v>
      </c>
      <c r="B76" s="4">
        <v>291273</v>
      </c>
      <c r="C76" s="7"/>
    </row>
    <row r="77" spans="1:3" ht="15.75" x14ac:dyDescent="0.25">
      <c r="A77" s="79"/>
      <c r="B77" s="4"/>
      <c r="C77" s="6">
        <f>SUM(B73:B76)</f>
        <v>12750094.059999999</v>
      </c>
    </row>
    <row r="78" spans="1:3" ht="15.75" x14ac:dyDescent="0.25">
      <c r="A78" s="79" t="s">
        <v>8</v>
      </c>
      <c r="B78" s="4">
        <v>93156</v>
      </c>
      <c r="C78" s="6"/>
    </row>
    <row r="79" spans="1:3" ht="15.75" x14ac:dyDescent="0.25">
      <c r="A79" s="79" t="s">
        <v>8</v>
      </c>
      <c r="B79" s="4">
        <v>7920</v>
      </c>
      <c r="C79" s="6"/>
    </row>
    <row r="80" spans="1:3" ht="15.75" x14ac:dyDescent="0.25">
      <c r="A80" s="79"/>
      <c r="B80" s="4"/>
      <c r="C80" s="6">
        <f>SUM(B78:B79)</f>
        <v>101076</v>
      </c>
    </row>
    <row r="81" spans="1:3" ht="15.75" x14ac:dyDescent="0.25">
      <c r="A81" s="79" t="s">
        <v>7</v>
      </c>
      <c r="B81" s="4">
        <v>4776</v>
      </c>
      <c r="C81" s="7"/>
    </row>
    <row r="82" spans="1:3" ht="15.75" x14ac:dyDescent="0.25">
      <c r="A82" s="79"/>
      <c r="B82" s="4"/>
      <c r="C82" s="6">
        <f>B81</f>
        <v>4776</v>
      </c>
    </row>
    <row r="83" spans="1:3" ht="15.75" x14ac:dyDescent="0.25">
      <c r="A83" s="79" t="s">
        <v>6</v>
      </c>
      <c r="B83" s="4">
        <v>23600</v>
      </c>
      <c r="C83" s="6"/>
    </row>
    <row r="84" spans="1:3" ht="15.75" x14ac:dyDescent="0.25">
      <c r="A84" s="79" t="s">
        <v>6</v>
      </c>
      <c r="B84" s="4">
        <v>1158607.73</v>
      </c>
      <c r="C84" s="6"/>
    </row>
    <row r="85" spans="1:3" ht="15.75" x14ac:dyDescent="0.25">
      <c r="A85" s="79" t="s">
        <v>6</v>
      </c>
      <c r="B85" s="4">
        <v>684400</v>
      </c>
      <c r="C85" s="7"/>
    </row>
    <row r="86" spans="1:3" ht="15.75" x14ac:dyDescent="0.25">
      <c r="A86" s="79" t="s">
        <v>6</v>
      </c>
      <c r="B86" s="4">
        <v>318600</v>
      </c>
      <c r="C86" s="7"/>
    </row>
    <row r="87" spans="1:3" ht="15.75" x14ac:dyDescent="0.25">
      <c r="A87" s="79"/>
      <c r="B87" s="4"/>
      <c r="C87" s="6">
        <f>SUM(B83:B86)</f>
        <v>2185207.73</v>
      </c>
    </row>
    <row r="88" spans="1:3" ht="15.75" x14ac:dyDescent="0.25">
      <c r="A88" s="79" t="s">
        <v>5</v>
      </c>
      <c r="B88" s="4">
        <v>220550</v>
      </c>
      <c r="C88" s="7"/>
    </row>
    <row r="89" spans="1:3" ht="15.75" x14ac:dyDescent="0.25">
      <c r="A89" s="79" t="s">
        <v>5</v>
      </c>
      <c r="B89" s="4">
        <v>4741100</v>
      </c>
      <c r="C89" s="6"/>
    </row>
    <row r="90" spans="1:3" ht="15.75" x14ac:dyDescent="0.25">
      <c r="A90" s="79" t="s">
        <v>5</v>
      </c>
      <c r="B90" s="4">
        <v>767600</v>
      </c>
      <c r="C90" s="6"/>
    </row>
    <row r="91" spans="1:3" ht="15.75" x14ac:dyDescent="0.25">
      <c r="A91" s="79" t="s">
        <v>5</v>
      </c>
      <c r="B91" s="4">
        <v>525700</v>
      </c>
      <c r="C91" s="7"/>
    </row>
    <row r="92" spans="1:3" ht="15.75" x14ac:dyDescent="0.25">
      <c r="A92" s="79" t="s">
        <v>5</v>
      </c>
      <c r="B92" s="4">
        <v>151700</v>
      </c>
      <c r="C92" s="7"/>
    </row>
    <row r="93" spans="1:3" ht="15.75" x14ac:dyDescent="0.25">
      <c r="A93" s="79" t="s">
        <v>5</v>
      </c>
      <c r="B93" s="4">
        <v>624750</v>
      </c>
      <c r="C93" s="7"/>
    </row>
    <row r="94" spans="1:3" ht="15.75" x14ac:dyDescent="0.25">
      <c r="A94" s="79"/>
      <c r="B94" s="4"/>
      <c r="C94" s="6">
        <f>SUM(B88:B93)</f>
        <v>7031400</v>
      </c>
    </row>
    <row r="95" spans="1:3" ht="15.75" x14ac:dyDescent="0.25">
      <c r="A95" s="79" t="s">
        <v>116</v>
      </c>
      <c r="B95" s="4">
        <v>260000</v>
      </c>
      <c r="C95" s="6"/>
    </row>
    <row r="96" spans="1:3" ht="15.75" x14ac:dyDescent="0.25">
      <c r="A96" s="79" t="s">
        <v>116</v>
      </c>
      <c r="B96" s="4">
        <v>40000</v>
      </c>
      <c r="C96" s="7"/>
    </row>
    <row r="97" spans="1:3" ht="15.75" x14ac:dyDescent="0.25">
      <c r="A97" s="79" t="s">
        <v>116</v>
      </c>
      <c r="B97" s="4">
        <v>3600</v>
      </c>
      <c r="C97" s="7"/>
    </row>
    <row r="98" spans="1:3" ht="15.75" x14ac:dyDescent="0.25">
      <c r="A98" s="79"/>
      <c r="B98" s="4"/>
      <c r="C98" s="6">
        <f>SUM(B95:B97)</f>
        <v>303600</v>
      </c>
    </row>
    <row r="99" spans="1:3" ht="15.75" x14ac:dyDescent="0.25">
      <c r="A99" s="79" t="s">
        <v>78</v>
      </c>
      <c r="B99" s="4">
        <v>1920624.76</v>
      </c>
      <c r="C99" s="7"/>
    </row>
    <row r="100" spans="1:3" ht="15.75" x14ac:dyDescent="0.25">
      <c r="A100" s="79"/>
      <c r="B100" s="4"/>
      <c r="C100" s="6">
        <f>B99</f>
        <v>1920624.76</v>
      </c>
    </row>
    <row r="101" spans="1:3" ht="15.75" x14ac:dyDescent="0.25">
      <c r="A101" s="79" t="s">
        <v>178</v>
      </c>
      <c r="B101" s="4">
        <v>596546.76</v>
      </c>
      <c r="C101" s="7"/>
    </row>
    <row r="102" spans="1:3" ht="15.75" x14ac:dyDescent="0.25">
      <c r="A102" s="79"/>
      <c r="B102" s="4"/>
      <c r="C102" s="6">
        <f>B101</f>
        <v>596546.76</v>
      </c>
    </row>
    <row r="103" spans="1:3" ht="15.75" x14ac:dyDescent="0.25">
      <c r="A103" s="79" t="s">
        <v>4</v>
      </c>
      <c r="B103" s="4">
        <v>757488.81</v>
      </c>
      <c r="C103" s="6"/>
    </row>
    <row r="104" spans="1:3" ht="15.75" x14ac:dyDescent="0.25">
      <c r="A104" s="79" t="s">
        <v>4</v>
      </c>
      <c r="B104" s="4">
        <v>115573.24</v>
      </c>
      <c r="C104" s="6"/>
    </row>
    <row r="105" spans="1:3" ht="15.75" x14ac:dyDescent="0.25">
      <c r="A105" s="79"/>
      <c r="B105" s="4"/>
      <c r="C105" s="6">
        <f>B103+B104</f>
        <v>873062.05</v>
      </c>
    </row>
    <row r="106" spans="1:3" ht="15.75" x14ac:dyDescent="0.25">
      <c r="A106" s="79" t="s">
        <v>125</v>
      </c>
      <c r="B106" s="4">
        <v>37558684.310000002</v>
      </c>
      <c r="C106" s="7"/>
    </row>
    <row r="107" spans="1:3" ht="15.75" x14ac:dyDescent="0.25">
      <c r="A107" s="79"/>
      <c r="B107" s="4"/>
      <c r="C107" s="6">
        <f>B106</f>
        <v>37558684.310000002</v>
      </c>
    </row>
    <row r="108" spans="1:3" ht="15.75" x14ac:dyDescent="0.25">
      <c r="A108" s="79" t="s">
        <v>207</v>
      </c>
      <c r="B108" s="4">
        <v>76636.28</v>
      </c>
      <c r="C108" s="6"/>
    </row>
    <row r="109" spans="1:3" ht="15.75" x14ac:dyDescent="0.25">
      <c r="A109" s="79"/>
      <c r="B109" s="4"/>
      <c r="C109" s="6">
        <f>B108</f>
        <v>76636.28</v>
      </c>
    </row>
    <row r="110" spans="1:3" ht="15.75" x14ac:dyDescent="0.25">
      <c r="A110" s="79" t="s">
        <v>206</v>
      </c>
      <c r="B110" s="4">
        <v>109976</v>
      </c>
      <c r="C110" s="7"/>
    </row>
    <row r="111" spans="1:3" ht="15.75" x14ac:dyDescent="0.25">
      <c r="A111" s="79"/>
      <c r="B111" s="4"/>
      <c r="C111" s="6">
        <f>B110</f>
        <v>109976</v>
      </c>
    </row>
    <row r="112" spans="1:3" ht="15.75" x14ac:dyDescent="0.25">
      <c r="A112" s="79" t="s">
        <v>3</v>
      </c>
      <c r="B112" s="4">
        <v>39751.919999999998</v>
      </c>
      <c r="C112" s="6"/>
    </row>
    <row r="113" spans="1:3" ht="15.75" x14ac:dyDescent="0.25">
      <c r="A113" s="79" t="s">
        <v>3</v>
      </c>
      <c r="B113" s="4">
        <v>8665.26</v>
      </c>
      <c r="C113" s="7"/>
    </row>
    <row r="114" spans="1:3" ht="15.75" x14ac:dyDescent="0.25">
      <c r="A114" s="79" t="s">
        <v>3</v>
      </c>
      <c r="B114" s="4">
        <v>305799.23</v>
      </c>
      <c r="C114" s="7"/>
    </row>
    <row r="115" spans="1:3" ht="15.75" x14ac:dyDescent="0.25">
      <c r="A115" s="79" t="s">
        <v>3</v>
      </c>
      <c r="B115" s="4">
        <v>82300.03</v>
      </c>
      <c r="C115" s="6"/>
    </row>
    <row r="116" spans="1:3" ht="15.75" x14ac:dyDescent="0.25">
      <c r="A116" s="79" t="s">
        <v>3</v>
      </c>
      <c r="B116" s="4">
        <v>254596.8</v>
      </c>
      <c r="C116" s="78"/>
    </row>
    <row r="117" spans="1:3" ht="15.75" x14ac:dyDescent="0.25">
      <c r="A117" s="79" t="s">
        <v>3</v>
      </c>
      <c r="B117" s="4">
        <v>152362.97</v>
      </c>
      <c r="C117" s="7"/>
    </row>
    <row r="118" spans="1:3" ht="15.75" x14ac:dyDescent="0.25">
      <c r="A118" s="79"/>
      <c r="B118" s="4"/>
      <c r="C118" s="6">
        <f>SUM(B112:B117)</f>
        <v>843476.21</v>
      </c>
    </row>
    <row r="119" spans="1:3" ht="15.75" x14ac:dyDescent="0.25">
      <c r="A119" s="79" t="s">
        <v>188</v>
      </c>
      <c r="B119" s="4">
        <v>148326</v>
      </c>
      <c r="C119" s="7"/>
    </row>
    <row r="120" spans="1:3" ht="15.75" x14ac:dyDescent="0.25">
      <c r="A120" s="79"/>
      <c r="B120" s="4"/>
      <c r="C120" s="6">
        <f>B119</f>
        <v>148326</v>
      </c>
    </row>
    <row r="121" spans="1:3" ht="15.75" x14ac:dyDescent="0.25">
      <c r="A121" s="79" t="s">
        <v>205</v>
      </c>
      <c r="B121" s="4">
        <v>95623.08</v>
      </c>
      <c r="C121" s="7"/>
    </row>
    <row r="122" spans="1:3" ht="15.75" x14ac:dyDescent="0.25">
      <c r="A122" s="79"/>
      <c r="B122" s="4"/>
      <c r="C122" s="6">
        <f>B121</f>
        <v>95623.08</v>
      </c>
    </row>
    <row r="123" spans="1:3" ht="15.75" x14ac:dyDescent="0.25">
      <c r="A123" s="79" t="s">
        <v>189</v>
      </c>
      <c r="B123" s="4">
        <v>5602391.3099999996</v>
      </c>
      <c r="C123" s="7"/>
    </row>
    <row r="124" spans="1:3" ht="15.75" x14ac:dyDescent="0.25">
      <c r="A124" s="79"/>
      <c r="B124" s="4"/>
      <c r="C124" s="6">
        <f>B123</f>
        <v>5602391.3099999996</v>
      </c>
    </row>
    <row r="125" spans="1:3" ht="15.75" x14ac:dyDescent="0.25">
      <c r="A125" s="79" t="s">
        <v>182</v>
      </c>
      <c r="B125" s="4">
        <v>9000</v>
      </c>
      <c r="C125" s="7"/>
    </row>
    <row r="126" spans="1:3" ht="15.75" x14ac:dyDescent="0.25">
      <c r="A126" s="79" t="s">
        <v>182</v>
      </c>
      <c r="B126" s="4">
        <v>138500</v>
      </c>
      <c r="C126" s="7"/>
    </row>
    <row r="127" spans="1:3" ht="15.75" x14ac:dyDescent="0.25">
      <c r="A127" s="79"/>
      <c r="B127" s="4"/>
      <c r="C127" s="6">
        <f>B125+B126</f>
        <v>147500</v>
      </c>
    </row>
    <row r="128" spans="1:3" ht="15.75" x14ac:dyDescent="0.25">
      <c r="A128" s="79" t="s">
        <v>117</v>
      </c>
      <c r="B128" s="4">
        <v>76000</v>
      </c>
      <c r="C128" s="7"/>
    </row>
    <row r="129" spans="1:3" ht="15.75" x14ac:dyDescent="0.25">
      <c r="A129" s="79" t="s">
        <v>117</v>
      </c>
      <c r="B129" s="4">
        <v>100000</v>
      </c>
      <c r="C129" s="7"/>
    </row>
    <row r="130" spans="1:3" ht="15.75" x14ac:dyDescent="0.25">
      <c r="A130" s="79"/>
      <c r="B130" s="4"/>
      <c r="C130" s="6">
        <f>B128+B129</f>
        <v>176000</v>
      </c>
    </row>
    <row r="131" spans="1:3" ht="15.75" x14ac:dyDescent="0.25">
      <c r="A131" s="79" t="s">
        <v>204</v>
      </c>
      <c r="B131" s="4">
        <v>131831.57999999999</v>
      </c>
      <c r="C131" s="7"/>
    </row>
    <row r="132" spans="1:3" ht="15.75" x14ac:dyDescent="0.25">
      <c r="A132" s="79"/>
      <c r="B132" s="4"/>
      <c r="C132" s="6">
        <f>B131</f>
        <v>131831.57999999999</v>
      </c>
    </row>
    <row r="133" spans="1:3" ht="15.75" x14ac:dyDescent="0.25">
      <c r="A133" s="79" t="s">
        <v>203</v>
      </c>
      <c r="B133" s="4">
        <v>1599136</v>
      </c>
      <c r="C133" s="7"/>
    </row>
    <row r="134" spans="1:3" ht="15.75" x14ac:dyDescent="0.25">
      <c r="A134" s="79"/>
      <c r="B134" s="4"/>
      <c r="C134" s="6">
        <f>B133</f>
        <v>1599136</v>
      </c>
    </row>
    <row r="135" spans="1:3" ht="15.75" x14ac:dyDescent="0.25">
      <c r="A135" s="79" t="s">
        <v>66</v>
      </c>
      <c r="B135" s="4">
        <v>301993.2</v>
      </c>
      <c r="C135" s="7"/>
    </row>
    <row r="136" spans="1:3" ht="15.75" x14ac:dyDescent="0.25">
      <c r="A136" s="79" t="s">
        <v>66</v>
      </c>
      <c r="B136" s="4">
        <v>54218.6</v>
      </c>
      <c r="C136" s="7"/>
    </row>
    <row r="137" spans="1:3" ht="15.75" x14ac:dyDescent="0.25">
      <c r="A137" s="79" t="s">
        <v>66</v>
      </c>
      <c r="B137" s="4">
        <v>64442</v>
      </c>
      <c r="C137" s="9"/>
    </row>
    <row r="138" spans="1:3" ht="15.75" x14ac:dyDescent="0.25">
      <c r="A138" s="79"/>
      <c r="B138" s="4"/>
      <c r="C138" s="6">
        <f>B135+B136+B137</f>
        <v>420653.8</v>
      </c>
    </row>
    <row r="139" spans="1:3" ht="15.75" x14ac:dyDescent="0.25">
      <c r="A139" s="79" t="s">
        <v>187</v>
      </c>
      <c r="B139" s="4">
        <v>22066</v>
      </c>
      <c r="C139" s="7"/>
    </row>
    <row r="140" spans="1:3" ht="15.75" x14ac:dyDescent="0.25">
      <c r="A140" s="79"/>
      <c r="B140" s="4"/>
      <c r="C140" s="6">
        <f>B139</f>
        <v>22066</v>
      </c>
    </row>
    <row r="141" spans="1:3" ht="15.75" x14ac:dyDescent="0.25">
      <c r="A141" s="79" t="s">
        <v>202</v>
      </c>
      <c r="B141" s="4">
        <v>19040.189999999999</v>
      </c>
      <c r="C141" s="7"/>
    </row>
    <row r="142" spans="1:3" ht="15.75" x14ac:dyDescent="0.25">
      <c r="A142" s="79"/>
      <c r="B142" s="4"/>
      <c r="C142" s="6">
        <f>B141</f>
        <v>19040.189999999999</v>
      </c>
    </row>
    <row r="143" spans="1:3" ht="15.75" x14ac:dyDescent="0.25">
      <c r="A143" s="79" t="s">
        <v>201</v>
      </c>
      <c r="B143" s="4">
        <v>101412.15</v>
      </c>
      <c r="C143" s="7"/>
    </row>
    <row r="144" spans="1:3" ht="15.75" x14ac:dyDescent="0.25">
      <c r="A144" s="79"/>
      <c r="B144" s="4"/>
      <c r="C144" s="6">
        <f>B143</f>
        <v>101412.15</v>
      </c>
    </row>
    <row r="145" spans="1:3" ht="15.75" x14ac:dyDescent="0.25">
      <c r="A145" s="79" t="s">
        <v>137</v>
      </c>
      <c r="B145" s="4">
        <v>85550</v>
      </c>
      <c r="C145" s="7"/>
    </row>
    <row r="146" spans="1:3" ht="15.75" x14ac:dyDescent="0.25">
      <c r="A146" s="79"/>
      <c r="B146" s="4"/>
      <c r="C146" s="6">
        <f>B145</f>
        <v>85550</v>
      </c>
    </row>
    <row r="147" spans="1:3" ht="15.75" x14ac:dyDescent="0.25">
      <c r="A147" s="79" t="s">
        <v>138</v>
      </c>
      <c r="B147" s="4">
        <v>4088.72</v>
      </c>
      <c r="C147" s="7"/>
    </row>
    <row r="148" spans="1:3" ht="15.75" x14ac:dyDescent="0.25">
      <c r="A148" s="79"/>
      <c r="B148" s="4"/>
      <c r="C148" s="6">
        <f>B147</f>
        <v>4088.72</v>
      </c>
    </row>
    <row r="149" spans="1:3" ht="15.75" x14ac:dyDescent="0.25">
      <c r="A149" s="79" t="s">
        <v>183</v>
      </c>
      <c r="B149" s="4">
        <v>417720</v>
      </c>
      <c r="C149" s="7"/>
    </row>
    <row r="150" spans="1:3" ht="15.75" x14ac:dyDescent="0.25">
      <c r="A150" s="79"/>
      <c r="B150" s="4"/>
      <c r="C150" s="6">
        <f>B149</f>
        <v>417720</v>
      </c>
    </row>
    <row r="151" spans="1:3" ht="15.75" x14ac:dyDescent="0.25">
      <c r="A151" s="79" t="s">
        <v>139</v>
      </c>
      <c r="B151" s="4">
        <v>77880</v>
      </c>
      <c r="C151" s="7"/>
    </row>
    <row r="152" spans="1:3" ht="15.75" x14ac:dyDescent="0.25">
      <c r="A152" s="79"/>
      <c r="B152" s="4"/>
      <c r="C152" s="6">
        <f>B151</f>
        <v>77880</v>
      </c>
    </row>
    <row r="153" spans="1:3" ht="15.75" x14ac:dyDescent="0.25">
      <c r="A153" s="79" t="s">
        <v>105</v>
      </c>
      <c r="B153" s="4">
        <v>13098</v>
      </c>
      <c r="C153" s="7"/>
    </row>
    <row r="154" spans="1:3" ht="15.75" x14ac:dyDescent="0.25">
      <c r="A154" s="79" t="s">
        <v>105</v>
      </c>
      <c r="B154" s="4">
        <v>880044</v>
      </c>
      <c r="C154" s="7"/>
    </row>
    <row r="155" spans="1:3" ht="15.75" x14ac:dyDescent="0.25">
      <c r="A155" s="79"/>
      <c r="B155" s="4"/>
      <c r="C155" s="6">
        <f>B153+B154</f>
        <v>893142</v>
      </c>
    </row>
    <row r="156" spans="1:3" ht="15.75" x14ac:dyDescent="0.25">
      <c r="A156" s="79" t="s">
        <v>186</v>
      </c>
      <c r="B156" s="4">
        <v>119440.97</v>
      </c>
      <c r="C156" s="7"/>
    </row>
    <row r="157" spans="1:3" ht="15.75" x14ac:dyDescent="0.25">
      <c r="A157" s="79"/>
      <c r="B157" s="4"/>
      <c r="C157" s="6">
        <f>B156</f>
        <v>119440.97</v>
      </c>
    </row>
    <row r="158" spans="1:3" ht="15.75" x14ac:dyDescent="0.25">
      <c r="A158" s="79" t="s">
        <v>200</v>
      </c>
      <c r="B158" s="4">
        <v>12036</v>
      </c>
      <c r="C158" s="7"/>
    </row>
    <row r="159" spans="1:3" ht="15.75" x14ac:dyDescent="0.25">
      <c r="A159" s="79"/>
      <c r="B159" s="4"/>
      <c r="C159" s="6">
        <f>B158</f>
        <v>12036</v>
      </c>
    </row>
    <row r="160" spans="1:3" ht="15.75" x14ac:dyDescent="0.25">
      <c r="A160" s="79" t="s">
        <v>120</v>
      </c>
      <c r="B160" s="4">
        <v>29092.85</v>
      </c>
      <c r="C160" s="7"/>
    </row>
    <row r="161" spans="1:3" ht="15.75" x14ac:dyDescent="0.25">
      <c r="A161" s="79" t="s">
        <v>120</v>
      </c>
      <c r="B161" s="4">
        <v>5102.58</v>
      </c>
      <c r="C161" s="7"/>
    </row>
    <row r="162" spans="1:3" ht="15.75" x14ac:dyDescent="0.25">
      <c r="A162" s="79" t="s">
        <v>120</v>
      </c>
      <c r="B162" s="4">
        <v>932406.97</v>
      </c>
      <c r="C162" s="7"/>
    </row>
    <row r="163" spans="1:3" ht="15.75" x14ac:dyDescent="0.25">
      <c r="A163" s="79"/>
      <c r="B163" s="4"/>
      <c r="C163" s="6">
        <f>SUM(B160:B162)</f>
        <v>966602.4</v>
      </c>
    </row>
    <row r="164" spans="1:3" ht="15.75" x14ac:dyDescent="0.25">
      <c r="A164" s="79" t="s">
        <v>177</v>
      </c>
      <c r="B164" s="4">
        <v>14505.27</v>
      </c>
      <c r="C164" s="7"/>
    </row>
    <row r="165" spans="1:3" ht="15.75" x14ac:dyDescent="0.25">
      <c r="A165" s="79" t="s">
        <v>177</v>
      </c>
      <c r="B165" s="4">
        <v>210634.04</v>
      </c>
      <c r="C165" s="7"/>
    </row>
    <row r="166" spans="1:3" ht="15.75" x14ac:dyDescent="0.25">
      <c r="A166" s="79" t="s">
        <v>177</v>
      </c>
      <c r="B166" s="4">
        <v>670074.80000000005</v>
      </c>
      <c r="C166" s="7"/>
    </row>
    <row r="167" spans="1:3" ht="15.75" x14ac:dyDescent="0.25">
      <c r="A167" s="79"/>
      <c r="B167" s="4"/>
      <c r="C167" s="6">
        <f>SUM(B164:B166)</f>
        <v>895214.1100000001</v>
      </c>
    </row>
    <row r="168" spans="1:3" ht="15.75" x14ac:dyDescent="0.25">
      <c r="A168" s="79" t="s">
        <v>176</v>
      </c>
      <c r="B168" s="4">
        <v>37493.32</v>
      </c>
      <c r="C168" s="7"/>
    </row>
    <row r="169" spans="1:3" ht="15.75" x14ac:dyDescent="0.25">
      <c r="A169" s="79"/>
      <c r="B169" s="4"/>
      <c r="C169" s="6">
        <f>B168</f>
        <v>37493.32</v>
      </c>
    </row>
    <row r="170" spans="1:3" ht="15.75" x14ac:dyDescent="0.25">
      <c r="A170" s="79" t="s">
        <v>173</v>
      </c>
      <c r="B170" s="4">
        <v>1183950</v>
      </c>
      <c r="C170" s="7"/>
    </row>
    <row r="171" spans="1:3" ht="15.75" x14ac:dyDescent="0.25">
      <c r="A171" s="79"/>
      <c r="B171" s="4"/>
      <c r="C171" s="6">
        <f>B170</f>
        <v>1183950</v>
      </c>
    </row>
    <row r="172" spans="1:3" ht="15.75" x14ac:dyDescent="0.25">
      <c r="A172" s="79" t="s">
        <v>199</v>
      </c>
      <c r="B172" s="4">
        <v>75.010000000000005</v>
      </c>
      <c r="C172" s="7"/>
    </row>
    <row r="173" spans="1:3" ht="15.75" x14ac:dyDescent="0.25">
      <c r="A173" s="79"/>
      <c r="B173" s="4"/>
      <c r="C173" s="6">
        <f>B172</f>
        <v>75.010000000000005</v>
      </c>
    </row>
    <row r="174" spans="1:3" ht="15.75" x14ac:dyDescent="0.25">
      <c r="A174" s="79" t="s">
        <v>141</v>
      </c>
      <c r="B174" s="4">
        <v>1200.06</v>
      </c>
      <c r="C174" s="7"/>
    </row>
    <row r="175" spans="1:3" ht="15.75" x14ac:dyDescent="0.25">
      <c r="A175" s="79" t="s">
        <v>141</v>
      </c>
      <c r="B175" s="4">
        <v>40633.230000000003</v>
      </c>
      <c r="C175" s="7"/>
    </row>
    <row r="176" spans="1:3" ht="15.75" x14ac:dyDescent="0.25">
      <c r="A176" s="79"/>
      <c r="B176" s="4"/>
      <c r="C176" s="6">
        <f>B174+B175</f>
        <v>41833.29</v>
      </c>
    </row>
    <row r="177" spans="1:3" ht="15.75" x14ac:dyDescent="0.25">
      <c r="A177" s="79" t="s">
        <v>185</v>
      </c>
      <c r="B177" s="4">
        <v>360927.1</v>
      </c>
      <c r="C177" s="7"/>
    </row>
    <row r="178" spans="1:3" ht="15.75" x14ac:dyDescent="0.25">
      <c r="A178" s="79" t="s">
        <v>185</v>
      </c>
      <c r="B178" s="4">
        <v>741485.4</v>
      </c>
      <c r="C178" s="7"/>
    </row>
    <row r="179" spans="1:3" ht="15.75" x14ac:dyDescent="0.25">
      <c r="A179" s="79"/>
      <c r="B179" s="4"/>
      <c r="C179" s="6">
        <f>B177+B178</f>
        <v>1102412.5</v>
      </c>
    </row>
    <row r="180" spans="1:3" ht="15.75" x14ac:dyDescent="0.25">
      <c r="A180" s="79" t="s">
        <v>175</v>
      </c>
      <c r="B180" s="4">
        <v>241772.36</v>
      </c>
      <c r="C180" s="7"/>
    </row>
    <row r="181" spans="1:3" ht="15.75" x14ac:dyDescent="0.25">
      <c r="A181" s="79"/>
      <c r="B181" s="4"/>
      <c r="C181" s="6">
        <f>B180</f>
        <v>241772.36</v>
      </c>
    </row>
    <row r="182" spans="1:3" ht="15.75" x14ac:dyDescent="0.25">
      <c r="A182" s="79" t="s">
        <v>2</v>
      </c>
      <c r="B182" s="4">
        <v>657415.5</v>
      </c>
      <c r="C182" s="7"/>
    </row>
    <row r="183" spans="1:3" ht="15.75" x14ac:dyDescent="0.25">
      <c r="A183" s="79"/>
      <c r="B183" s="4"/>
      <c r="C183" s="6">
        <f>B182</f>
        <v>657415.5</v>
      </c>
    </row>
    <row r="184" spans="1:3" ht="15.75" x14ac:dyDescent="0.25">
      <c r="A184" s="79" t="s">
        <v>1</v>
      </c>
      <c r="B184" s="4">
        <v>3000000</v>
      </c>
      <c r="C184" s="7"/>
    </row>
    <row r="185" spans="1:3" ht="15.75" x14ac:dyDescent="0.25">
      <c r="A185" s="79" t="s">
        <v>1</v>
      </c>
      <c r="B185" s="4">
        <v>1909920</v>
      </c>
      <c r="C185" s="7"/>
    </row>
    <row r="186" spans="1:3" ht="15.75" x14ac:dyDescent="0.25">
      <c r="A186" s="79" t="s">
        <v>1</v>
      </c>
      <c r="B186" s="4">
        <v>1760000</v>
      </c>
      <c r="C186" s="7"/>
    </row>
    <row r="187" spans="1:3" ht="15.75" x14ac:dyDescent="0.25">
      <c r="A187" s="79"/>
      <c r="B187" s="4"/>
      <c r="C187" s="6">
        <f>SUM(B184:B186)</f>
        <v>6669920</v>
      </c>
    </row>
    <row r="188" spans="1:3" ht="15.75" x14ac:dyDescent="0.25">
      <c r="A188" s="79" t="s">
        <v>174</v>
      </c>
      <c r="B188" s="4">
        <v>894363.45</v>
      </c>
      <c r="C188" s="7"/>
    </row>
    <row r="189" spans="1:3" ht="15.75" x14ac:dyDescent="0.25">
      <c r="A189" s="79" t="s">
        <v>174</v>
      </c>
      <c r="B189" s="4">
        <v>251492.08</v>
      </c>
      <c r="C189" s="7"/>
    </row>
    <row r="190" spans="1:3" ht="15.75" x14ac:dyDescent="0.25">
      <c r="A190" s="79"/>
      <c r="B190" s="4"/>
      <c r="C190" s="6">
        <f>B188+B189</f>
        <v>1145855.53</v>
      </c>
    </row>
    <row r="191" spans="1:3" ht="15.75" x14ac:dyDescent="0.25">
      <c r="A191" s="79" t="s">
        <v>159</v>
      </c>
      <c r="B191" s="4">
        <v>5082.88</v>
      </c>
      <c r="C191" s="7"/>
    </row>
    <row r="192" spans="1:3" ht="15.75" x14ac:dyDescent="0.25">
      <c r="A192" s="79"/>
      <c r="B192" s="4"/>
      <c r="C192" s="6">
        <f>B191</f>
        <v>5082.88</v>
      </c>
    </row>
    <row r="193" spans="1:3" ht="15.75" x14ac:dyDescent="0.25">
      <c r="A193" s="79" t="s">
        <v>198</v>
      </c>
      <c r="B193" s="4">
        <v>3300.07</v>
      </c>
      <c r="C193" s="7"/>
    </row>
    <row r="194" spans="1:3" ht="15.75" x14ac:dyDescent="0.25">
      <c r="A194" s="79"/>
      <c r="B194" s="4"/>
      <c r="C194" s="6">
        <f>B193</f>
        <v>3300.07</v>
      </c>
    </row>
    <row r="195" spans="1:3" ht="15.75" x14ac:dyDescent="0.25">
      <c r="A195" s="79" t="s">
        <v>197</v>
      </c>
      <c r="B195" s="4">
        <v>62738.49</v>
      </c>
      <c r="C195" s="7"/>
    </row>
    <row r="196" spans="1:3" ht="15.75" x14ac:dyDescent="0.25">
      <c r="A196" s="79"/>
      <c r="B196" s="4"/>
      <c r="C196" s="6">
        <f>B195</f>
        <v>62738.49</v>
      </c>
    </row>
    <row r="197" spans="1:3" ht="15.75" x14ac:dyDescent="0.25">
      <c r="A197" s="79" t="s">
        <v>142</v>
      </c>
      <c r="B197" s="4">
        <v>76263.399999999994</v>
      </c>
      <c r="C197" s="7"/>
    </row>
    <row r="198" spans="1:3" ht="15.75" x14ac:dyDescent="0.25">
      <c r="A198" s="79"/>
      <c r="B198" s="4"/>
      <c r="C198" s="6">
        <f>B197</f>
        <v>76263.399999999994</v>
      </c>
    </row>
    <row r="199" spans="1:3" ht="15.75" x14ac:dyDescent="0.25">
      <c r="A199" s="79" t="s">
        <v>0</v>
      </c>
      <c r="B199" s="4">
        <v>274409</v>
      </c>
      <c r="C199" s="7"/>
    </row>
    <row r="200" spans="1:3" ht="15.75" x14ac:dyDescent="0.25">
      <c r="A200" s="79" t="s">
        <v>0</v>
      </c>
      <c r="B200" s="4">
        <v>49692.160000000003</v>
      </c>
      <c r="C200" s="7"/>
    </row>
    <row r="201" spans="1:3" ht="15.75" x14ac:dyDescent="0.25">
      <c r="A201" s="79" t="s">
        <v>0</v>
      </c>
      <c r="B201" s="4">
        <v>1049678.44</v>
      </c>
      <c r="C201" s="7"/>
    </row>
    <row r="202" spans="1:3" ht="15.75" x14ac:dyDescent="0.25">
      <c r="A202" s="79"/>
      <c r="B202" s="4"/>
      <c r="C202" s="6">
        <f>SUM(B199:B201)</f>
        <v>1373779.6</v>
      </c>
    </row>
    <row r="203" spans="1:3" ht="15.75" x14ac:dyDescent="0.25">
      <c r="A203" s="79" t="s">
        <v>196</v>
      </c>
      <c r="B203" s="4">
        <v>51154.15</v>
      </c>
      <c r="C203" s="7"/>
    </row>
    <row r="204" spans="1:3" ht="15.75" x14ac:dyDescent="0.25">
      <c r="A204" s="79"/>
      <c r="B204" s="4"/>
      <c r="C204" s="6">
        <f>B203</f>
        <v>51154.15</v>
      </c>
    </row>
    <row r="205" spans="1:3" ht="15.75" x14ac:dyDescent="0.25">
      <c r="A205" s="79" t="s">
        <v>195</v>
      </c>
      <c r="B205" s="4">
        <v>1111431.8999999999</v>
      </c>
      <c r="C205" s="7"/>
    </row>
    <row r="206" spans="1:3" ht="15.75" x14ac:dyDescent="0.25">
      <c r="A206" s="79"/>
      <c r="B206" s="4"/>
      <c r="C206" s="6">
        <f>B205</f>
        <v>1111431.8999999999</v>
      </c>
    </row>
    <row r="207" spans="1:3" ht="15.75" x14ac:dyDescent="0.25">
      <c r="A207" s="79" t="s">
        <v>143</v>
      </c>
      <c r="B207" s="4">
        <v>1010.39</v>
      </c>
      <c r="C207" s="7"/>
    </row>
    <row r="208" spans="1:3" ht="15.75" x14ac:dyDescent="0.25">
      <c r="A208" s="79" t="s">
        <v>143</v>
      </c>
      <c r="B208" s="4">
        <v>67968</v>
      </c>
      <c r="C208" s="7"/>
    </row>
    <row r="209" spans="1:3" ht="15.75" x14ac:dyDescent="0.25">
      <c r="A209" s="79"/>
      <c r="B209" s="4"/>
      <c r="C209" s="6">
        <f>B207+B208</f>
        <v>68978.39</v>
      </c>
    </row>
    <row r="210" spans="1:3" ht="15.75" x14ac:dyDescent="0.25">
      <c r="A210" s="79" t="s">
        <v>144</v>
      </c>
      <c r="B210" s="4">
        <v>5975.03</v>
      </c>
      <c r="C210" s="7"/>
    </row>
    <row r="211" spans="1:3" ht="15.75" x14ac:dyDescent="0.25">
      <c r="A211" s="79"/>
      <c r="B211" s="4"/>
      <c r="C211" s="6">
        <f>B210</f>
        <v>5975.03</v>
      </c>
    </row>
    <row r="212" spans="1:3" ht="15.75" x14ac:dyDescent="0.25">
      <c r="A212" s="79" t="s">
        <v>145</v>
      </c>
      <c r="B212" s="4">
        <v>21687.66</v>
      </c>
      <c r="C212" s="7"/>
    </row>
    <row r="213" spans="1:3" ht="15.75" x14ac:dyDescent="0.25">
      <c r="A213" s="79"/>
      <c r="B213" s="4"/>
      <c r="C213" s="6">
        <f>B212</f>
        <v>21687.66</v>
      </c>
    </row>
    <row r="214" spans="1:3" ht="15.75" x14ac:dyDescent="0.25">
      <c r="A214" s="79" t="s">
        <v>72</v>
      </c>
      <c r="B214" s="4">
        <v>700</v>
      </c>
      <c r="C214" s="7"/>
    </row>
    <row r="215" spans="1:3" ht="15.75" x14ac:dyDescent="0.25">
      <c r="A215" s="79"/>
      <c r="B215" s="4"/>
      <c r="C215" s="6">
        <f>B214</f>
        <v>700</v>
      </c>
    </row>
    <row r="216" spans="1:3" ht="15.75" x14ac:dyDescent="0.25">
      <c r="A216" s="79" t="s">
        <v>118</v>
      </c>
      <c r="B216" s="4">
        <v>107970</v>
      </c>
      <c r="C216" s="7"/>
    </row>
    <row r="217" spans="1:3" ht="15.75" x14ac:dyDescent="0.25">
      <c r="A217" s="79"/>
      <c r="B217" s="4"/>
      <c r="C217" s="6">
        <f>B216</f>
        <v>107970</v>
      </c>
    </row>
    <row r="218" spans="1:3" ht="15.75" x14ac:dyDescent="0.25">
      <c r="A218" s="79" t="s">
        <v>181</v>
      </c>
      <c r="B218" s="4">
        <v>2503111.08</v>
      </c>
      <c r="C218" s="7"/>
    </row>
    <row r="219" spans="1:3" ht="15.75" x14ac:dyDescent="0.25">
      <c r="A219" s="79" t="s">
        <v>181</v>
      </c>
      <c r="B219" s="4">
        <v>1300000</v>
      </c>
      <c r="C219" s="7"/>
    </row>
    <row r="220" spans="1:3" ht="15.75" x14ac:dyDescent="0.25">
      <c r="A220" s="79" t="s">
        <v>181</v>
      </c>
      <c r="B220" s="4">
        <v>606892.16</v>
      </c>
      <c r="C220" s="7"/>
    </row>
    <row r="221" spans="1:3" ht="15.75" x14ac:dyDescent="0.25">
      <c r="A221" s="79" t="s">
        <v>181</v>
      </c>
      <c r="B221" s="4">
        <v>791572.21</v>
      </c>
      <c r="C221" s="7"/>
    </row>
    <row r="222" spans="1:3" ht="15.75" x14ac:dyDescent="0.25">
      <c r="A222" s="79"/>
      <c r="B222" s="4"/>
      <c r="C222" s="6">
        <f>SUM(B218:B221)</f>
        <v>5201575.45</v>
      </c>
    </row>
    <row r="223" spans="1:3" ht="15.75" x14ac:dyDescent="0.25">
      <c r="A223" s="79" t="s">
        <v>194</v>
      </c>
      <c r="B223" s="4">
        <v>1165774.02</v>
      </c>
      <c r="C223" s="7"/>
    </row>
    <row r="224" spans="1:3" ht="15.75" x14ac:dyDescent="0.25">
      <c r="A224" s="79"/>
      <c r="B224" s="4"/>
      <c r="C224" s="6">
        <f>B223</f>
        <v>1165774.02</v>
      </c>
    </row>
    <row r="225" spans="1:3" ht="15.75" x14ac:dyDescent="0.25">
      <c r="A225" s="79" t="s">
        <v>192</v>
      </c>
      <c r="B225" s="4">
        <v>32922</v>
      </c>
      <c r="C225" s="7"/>
    </row>
    <row r="226" spans="1:3" ht="15.75" x14ac:dyDescent="0.25">
      <c r="A226" s="79"/>
      <c r="B226" s="4"/>
      <c r="C226" s="6">
        <f>B225</f>
        <v>32922</v>
      </c>
    </row>
    <row r="227" spans="1:3" ht="15.75" x14ac:dyDescent="0.25">
      <c r="A227" s="79" t="s">
        <v>191</v>
      </c>
      <c r="B227" s="4">
        <v>595000</v>
      </c>
      <c r="C227" s="7"/>
    </row>
    <row r="228" spans="1:3" ht="15.75" x14ac:dyDescent="0.25">
      <c r="A228" s="79"/>
      <c r="B228" s="4"/>
      <c r="C228" s="6">
        <f>B227</f>
        <v>595000</v>
      </c>
    </row>
    <row r="229" spans="1:3" ht="15.75" x14ac:dyDescent="0.25">
      <c r="A229" s="79" t="s">
        <v>190</v>
      </c>
      <c r="B229" s="4">
        <v>9750.01</v>
      </c>
      <c r="C229" s="7"/>
    </row>
    <row r="230" spans="1:3" ht="15.75" x14ac:dyDescent="0.25">
      <c r="A230" s="79"/>
      <c r="B230" s="4"/>
      <c r="C230" s="6">
        <f>B229</f>
        <v>9750.01</v>
      </c>
    </row>
    <row r="231" spans="1:3" ht="15.75" x14ac:dyDescent="0.25">
      <c r="A231" s="79" t="s">
        <v>180</v>
      </c>
      <c r="B231" s="4">
        <v>225498</v>
      </c>
      <c r="C231" s="7"/>
    </row>
    <row r="232" spans="1:3" ht="15.75" x14ac:dyDescent="0.25">
      <c r="A232" s="79"/>
      <c r="B232" s="4"/>
      <c r="C232" s="6">
        <f>B231</f>
        <v>225498</v>
      </c>
    </row>
    <row r="233" spans="1:3" ht="15.75" x14ac:dyDescent="0.25">
      <c r="A233" s="79" t="s">
        <v>127</v>
      </c>
      <c r="B233" s="4">
        <v>3317791.66</v>
      </c>
      <c r="C233" s="7"/>
    </row>
    <row r="234" spans="1:3" ht="15.75" x14ac:dyDescent="0.25">
      <c r="A234" s="79" t="s">
        <v>127</v>
      </c>
      <c r="B234" s="4">
        <v>2197599.42</v>
      </c>
      <c r="C234" s="7"/>
    </row>
    <row r="235" spans="1:3" ht="15.75" x14ac:dyDescent="0.25">
      <c r="A235" s="79"/>
      <c r="B235" s="4"/>
      <c r="C235" s="6">
        <f>B233+B234</f>
        <v>5515391.0800000001</v>
      </c>
    </row>
    <row r="236" spans="1:3" ht="15.75" x14ac:dyDescent="0.25">
      <c r="A236" s="79" t="s">
        <v>123</v>
      </c>
      <c r="B236" s="4">
        <v>2339437.5</v>
      </c>
      <c r="C236" s="7"/>
    </row>
    <row r="237" spans="1:3" ht="15.75" x14ac:dyDescent="0.25">
      <c r="A237" s="79" t="s">
        <v>123</v>
      </c>
      <c r="B237" s="4">
        <v>6173712.7999999998</v>
      </c>
      <c r="C237" s="7"/>
    </row>
    <row r="238" spans="1:3" ht="15.75" x14ac:dyDescent="0.25">
      <c r="A238" s="79" t="s">
        <v>123</v>
      </c>
      <c r="B238" s="4">
        <v>7342808.8499999996</v>
      </c>
      <c r="C238" s="7"/>
    </row>
    <row r="239" spans="1:3" ht="15.75" x14ac:dyDescent="0.25">
      <c r="A239" s="79"/>
      <c r="B239" s="4"/>
      <c r="C239" s="6">
        <f>SUM(B236:B238)</f>
        <v>15855959.15</v>
      </c>
    </row>
    <row r="240" spans="1:3" ht="15.75" x14ac:dyDescent="0.25">
      <c r="B240" s="1">
        <f>SUM(B5:B239)</f>
        <v>314387860.06999999</v>
      </c>
      <c r="C240" s="1">
        <f>SUM(C5:C239)</f>
        <v>314387860.06999993</v>
      </c>
    </row>
  </sheetData>
  <sortState xmlns:xlrd2="http://schemas.microsoft.com/office/spreadsheetml/2017/richdata2" ref="A5:B238">
    <sortCondition ref="A5:A238"/>
  </sortState>
  <pageMargins left="0.7" right="0.7" top="0.75" bottom="0.75" header="0.3" footer="0.3"/>
  <pageSetup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C6446-E3E3-4CBB-9351-1B6830FFF616}">
  <sheetPr>
    <pageSetUpPr fitToPage="1"/>
  </sheetPr>
  <dimension ref="A1:D329"/>
  <sheetViews>
    <sheetView workbookViewId="0">
      <selection activeCell="B2" sqref="B2:C328"/>
    </sheetView>
  </sheetViews>
  <sheetFormatPr baseColWidth="10" defaultRowHeight="15" x14ac:dyDescent="0.25"/>
  <cols>
    <col min="1" max="1" width="28.5703125" customWidth="1"/>
    <col min="2" max="2" width="85.85546875" customWidth="1"/>
    <col min="3" max="3" width="21" customWidth="1"/>
    <col min="4" max="4" width="19" customWidth="1"/>
  </cols>
  <sheetData>
    <row r="1" spans="1:4" ht="15.75" x14ac:dyDescent="0.25">
      <c r="A1" s="2" t="s">
        <v>113</v>
      </c>
      <c r="B1" s="2" t="s">
        <v>22</v>
      </c>
      <c r="C1" s="3" t="s">
        <v>21</v>
      </c>
      <c r="D1" s="3" t="s">
        <v>112</v>
      </c>
    </row>
    <row r="2" spans="1:4" ht="15.75" x14ac:dyDescent="0.25">
      <c r="A2" s="2" t="s">
        <v>111</v>
      </c>
      <c r="B2" s="68" t="s">
        <v>110</v>
      </c>
      <c r="C2" s="69">
        <v>314387860.06999999</v>
      </c>
      <c r="D2" s="69">
        <v>466699040.87</v>
      </c>
    </row>
    <row r="3" spans="1:4" ht="15.75" x14ac:dyDescent="0.25">
      <c r="A3" s="2" t="s">
        <v>89</v>
      </c>
      <c r="B3" s="68" t="s">
        <v>109</v>
      </c>
      <c r="C3" s="69">
        <v>173506146.06999999</v>
      </c>
      <c r="D3" s="69">
        <v>299485366.73000002</v>
      </c>
    </row>
    <row r="4" spans="1:4" ht="15.75" x14ac:dyDescent="0.25">
      <c r="A4" s="2" t="s">
        <v>87</v>
      </c>
      <c r="B4" s="70" t="s">
        <v>86</v>
      </c>
      <c r="C4" s="69">
        <v>49978167.850000001</v>
      </c>
      <c r="D4" s="69">
        <v>87111645.650000006</v>
      </c>
    </row>
    <row r="5" spans="1:4" ht="15.75" x14ac:dyDescent="0.25">
      <c r="A5" s="2" t="s">
        <v>85</v>
      </c>
      <c r="B5" s="71" t="s">
        <v>84</v>
      </c>
      <c r="C5" s="69">
        <v>49978167.850000001</v>
      </c>
      <c r="D5" s="69">
        <v>87111645.650000006</v>
      </c>
    </row>
    <row r="6" spans="1:4" ht="15.75" x14ac:dyDescent="0.25">
      <c r="A6" s="2" t="s">
        <v>71</v>
      </c>
      <c r="B6" s="72" t="s">
        <v>83</v>
      </c>
      <c r="C6" s="69">
        <v>30700967.09</v>
      </c>
      <c r="D6" s="69">
        <v>49694364.670000002</v>
      </c>
    </row>
    <row r="7" spans="1:4" ht="15.75" x14ac:dyDescent="0.25">
      <c r="A7" s="2" t="s">
        <v>69</v>
      </c>
      <c r="B7" s="73" t="s">
        <v>82</v>
      </c>
      <c r="C7" s="69">
        <v>26381996.170000002</v>
      </c>
      <c r="D7" s="69">
        <v>45375393.75</v>
      </c>
    </row>
    <row r="8" spans="1:4" ht="15.75" x14ac:dyDescent="0.25">
      <c r="A8" s="2" t="s">
        <v>68</v>
      </c>
      <c r="B8" s="74" t="s">
        <v>20</v>
      </c>
      <c r="C8" s="75">
        <v>8440038.9399999995</v>
      </c>
      <c r="D8" s="75">
        <v>8440038.9399999995</v>
      </c>
    </row>
    <row r="9" spans="1:4" ht="15.75" x14ac:dyDescent="0.25">
      <c r="A9" s="2" t="s">
        <v>68</v>
      </c>
      <c r="B9" s="74" t="s">
        <v>119</v>
      </c>
      <c r="C9" s="75">
        <v>540000</v>
      </c>
      <c r="D9" s="75">
        <v>540000</v>
      </c>
    </row>
    <row r="10" spans="1:4" ht="15.75" x14ac:dyDescent="0.25">
      <c r="A10" s="2" t="s">
        <v>68</v>
      </c>
      <c r="B10" s="74" t="s">
        <v>18</v>
      </c>
      <c r="C10" s="75">
        <v>5720000</v>
      </c>
      <c r="D10" s="75">
        <v>5720000</v>
      </c>
    </row>
    <row r="11" spans="1:4" ht="15.75" x14ac:dyDescent="0.25">
      <c r="A11" s="2" t="s">
        <v>68</v>
      </c>
      <c r="B11" s="74" t="s">
        <v>17</v>
      </c>
      <c r="C11" s="75">
        <v>278407.74</v>
      </c>
      <c r="D11" s="75">
        <v>278407.74</v>
      </c>
    </row>
    <row r="12" spans="1:4" ht="15.75" x14ac:dyDescent="0.25">
      <c r="A12" s="2" t="s">
        <v>68</v>
      </c>
      <c r="B12" s="74" t="s">
        <v>16</v>
      </c>
      <c r="C12" s="75">
        <v>4846219.76</v>
      </c>
      <c r="D12" s="75">
        <v>4846219.76</v>
      </c>
    </row>
    <row r="13" spans="1:4" ht="15.75" x14ac:dyDescent="0.25">
      <c r="A13" s="2" t="s">
        <v>68</v>
      </c>
      <c r="B13" s="74" t="s">
        <v>133</v>
      </c>
      <c r="C13" s="75">
        <v>2582335.34</v>
      </c>
      <c r="D13" s="75">
        <v>21575732.920000002</v>
      </c>
    </row>
    <row r="14" spans="1:4" ht="15.75" x14ac:dyDescent="0.25">
      <c r="A14" s="2" t="s">
        <v>68</v>
      </c>
      <c r="B14" s="74" t="s">
        <v>156</v>
      </c>
      <c r="C14" s="75">
        <v>3116600</v>
      </c>
      <c r="D14" s="75">
        <v>3116600</v>
      </c>
    </row>
    <row r="15" spans="1:4" ht="15.75" x14ac:dyDescent="0.25">
      <c r="A15" s="2" t="s">
        <v>68</v>
      </c>
      <c r="B15" s="74" t="s">
        <v>146</v>
      </c>
      <c r="C15" s="75">
        <v>858394.39</v>
      </c>
      <c r="D15" s="75">
        <v>858394.39</v>
      </c>
    </row>
    <row r="16" spans="1:4" ht="15.75" x14ac:dyDescent="0.25">
      <c r="A16" s="2" t="s">
        <v>69</v>
      </c>
      <c r="B16" s="76" t="s">
        <v>92</v>
      </c>
      <c r="C16" s="75">
        <v>1390833.33</v>
      </c>
      <c r="D16" s="75">
        <v>1390833.33</v>
      </c>
    </row>
    <row r="17" spans="1:4" ht="15.75" x14ac:dyDescent="0.25">
      <c r="A17" s="2" t="s">
        <v>68</v>
      </c>
      <c r="B17" s="74" t="s">
        <v>15</v>
      </c>
      <c r="C17" s="75">
        <v>1329000</v>
      </c>
      <c r="D17" s="75">
        <v>1329000</v>
      </c>
    </row>
    <row r="18" spans="1:4" ht="15.75" x14ac:dyDescent="0.25">
      <c r="A18" s="2" t="s">
        <v>68</v>
      </c>
      <c r="B18" s="74" t="s">
        <v>179</v>
      </c>
      <c r="C18" s="75">
        <v>61833.33</v>
      </c>
      <c r="D18" s="75">
        <v>61833.33</v>
      </c>
    </row>
    <row r="19" spans="1:4" ht="15.75" x14ac:dyDescent="0.25">
      <c r="A19" s="2" t="s">
        <v>69</v>
      </c>
      <c r="B19" s="76" t="s">
        <v>91</v>
      </c>
      <c r="C19" s="75">
        <v>2928137.59</v>
      </c>
      <c r="D19" s="75">
        <v>2928137.59</v>
      </c>
    </row>
    <row r="20" spans="1:4" ht="15.75" x14ac:dyDescent="0.25">
      <c r="A20" s="2" t="s">
        <v>68</v>
      </c>
      <c r="B20" s="74" t="s">
        <v>14</v>
      </c>
      <c r="C20" s="75">
        <v>1357052.91</v>
      </c>
      <c r="D20" s="75">
        <v>1357052.91</v>
      </c>
    </row>
    <row r="21" spans="1:4" ht="15.75" x14ac:dyDescent="0.25">
      <c r="A21" s="2" t="s">
        <v>68</v>
      </c>
      <c r="B21" s="74" t="s">
        <v>13</v>
      </c>
      <c r="C21" s="75">
        <v>1365339.22</v>
      </c>
      <c r="D21" s="75">
        <v>1365339.22</v>
      </c>
    </row>
    <row r="22" spans="1:4" ht="15.75" x14ac:dyDescent="0.25">
      <c r="A22" s="2" t="s">
        <v>68</v>
      </c>
      <c r="B22" s="74" t="s">
        <v>12</v>
      </c>
      <c r="C22" s="75">
        <v>205745.46</v>
      </c>
      <c r="D22" s="75">
        <v>205745.46</v>
      </c>
    </row>
    <row r="23" spans="1:4" ht="15.75" x14ac:dyDescent="0.25">
      <c r="A23" s="2" t="s">
        <v>71</v>
      </c>
      <c r="B23" s="72" t="s">
        <v>81</v>
      </c>
      <c r="C23" s="69">
        <v>12019046.710000001</v>
      </c>
      <c r="D23" s="69">
        <v>27689941.530000001</v>
      </c>
    </row>
    <row r="24" spans="1:4" ht="15.75" x14ac:dyDescent="0.25">
      <c r="A24" s="2" t="s">
        <v>69</v>
      </c>
      <c r="B24" s="73" t="s">
        <v>108</v>
      </c>
      <c r="C24" s="69">
        <v>6707828.2800000003</v>
      </c>
      <c r="D24" s="69">
        <v>18585688.43</v>
      </c>
    </row>
    <row r="25" spans="1:4" ht="15.75" x14ac:dyDescent="0.25">
      <c r="A25" s="2" t="s">
        <v>68</v>
      </c>
      <c r="B25" s="74" t="s">
        <v>11</v>
      </c>
      <c r="C25" s="75">
        <v>557334.78</v>
      </c>
      <c r="D25" s="75">
        <v>557334.78</v>
      </c>
    </row>
    <row r="26" spans="1:4" ht="15.75" x14ac:dyDescent="0.25">
      <c r="A26" s="2" t="s">
        <v>68</v>
      </c>
      <c r="B26" s="74" t="s">
        <v>10</v>
      </c>
      <c r="C26" s="75">
        <v>510570.19</v>
      </c>
      <c r="D26" s="75">
        <v>510570.19</v>
      </c>
    </row>
    <row r="27" spans="1:4" ht="15.75" x14ac:dyDescent="0.25">
      <c r="A27" s="2" t="s">
        <v>68</v>
      </c>
      <c r="B27" s="74" t="s">
        <v>9</v>
      </c>
      <c r="C27" s="75">
        <v>5541991.3099999996</v>
      </c>
      <c r="D27" s="75">
        <v>17419851.460000001</v>
      </c>
    </row>
    <row r="28" spans="1:4" ht="15.75" x14ac:dyDescent="0.25">
      <c r="A28" s="2" t="s">
        <v>68</v>
      </c>
      <c r="B28" s="74" t="s">
        <v>8</v>
      </c>
      <c r="C28" s="75">
        <v>93156</v>
      </c>
      <c r="D28" s="75">
        <v>93156</v>
      </c>
    </row>
    <row r="29" spans="1:4" ht="15.75" x14ac:dyDescent="0.25">
      <c r="A29" s="2" t="s">
        <v>68</v>
      </c>
      <c r="B29" s="74" t="s">
        <v>7</v>
      </c>
      <c r="C29" s="75">
        <v>4776</v>
      </c>
      <c r="D29" s="75">
        <v>4776</v>
      </c>
    </row>
    <row r="30" spans="1:4" ht="15.75" x14ac:dyDescent="0.25">
      <c r="A30" s="2" t="s">
        <v>69</v>
      </c>
      <c r="B30" s="73" t="s">
        <v>80</v>
      </c>
      <c r="C30" s="69">
        <v>23600</v>
      </c>
      <c r="D30" s="69">
        <v>23600</v>
      </c>
    </row>
    <row r="31" spans="1:4" ht="15.75" x14ac:dyDescent="0.25">
      <c r="A31" s="2" t="s">
        <v>68</v>
      </c>
      <c r="B31" s="74" t="s">
        <v>6</v>
      </c>
      <c r="C31" s="75">
        <v>23600</v>
      </c>
      <c r="D31" s="75">
        <v>23600</v>
      </c>
    </row>
    <row r="32" spans="1:4" ht="15.75" x14ac:dyDescent="0.25">
      <c r="A32" s="2" t="s">
        <v>69</v>
      </c>
      <c r="B32" s="73" t="s">
        <v>90</v>
      </c>
      <c r="C32" s="69">
        <v>220550</v>
      </c>
      <c r="D32" s="69">
        <v>220550</v>
      </c>
    </row>
    <row r="33" spans="1:4" ht="15.75" x14ac:dyDescent="0.25">
      <c r="A33" s="2" t="s">
        <v>68</v>
      </c>
      <c r="B33" s="74" t="s">
        <v>5</v>
      </c>
      <c r="C33" s="75">
        <v>220550</v>
      </c>
      <c r="D33" s="75">
        <v>220550</v>
      </c>
    </row>
    <row r="34" spans="1:4" ht="15.75" x14ac:dyDescent="0.25">
      <c r="A34" s="2" t="s">
        <v>69</v>
      </c>
      <c r="B34" s="73" t="s">
        <v>115</v>
      </c>
      <c r="C34" s="69">
        <v>260000</v>
      </c>
      <c r="D34" s="69">
        <v>555000</v>
      </c>
    </row>
    <row r="35" spans="1:4" ht="15.75" x14ac:dyDescent="0.25">
      <c r="A35" s="2" t="s">
        <v>68</v>
      </c>
      <c r="B35" s="74" t="s">
        <v>116</v>
      </c>
      <c r="C35" s="75">
        <v>260000</v>
      </c>
      <c r="D35" s="75">
        <v>555000</v>
      </c>
    </row>
    <row r="36" spans="1:4" ht="15.75" x14ac:dyDescent="0.25">
      <c r="A36" s="2" t="s">
        <v>69</v>
      </c>
      <c r="B36" s="73" t="s">
        <v>79</v>
      </c>
      <c r="C36" s="69">
        <v>1920624.76</v>
      </c>
      <c r="D36" s="69">
        <v>4057306.16</v>
      </c>
    </row>
    <row r="37" spans="1:4" ht="15.75" x14ac:dyDescent="0.25">
      <c r="A37" s="2" t="s">
        <v>68</v>
      </c>
      <c r="B37" s="74" t="s">
        <v>78</v>
      </c>
      <c r="C37" s="75">
        <v>1920624.76</v>
      </c>
      <c r="D37" s="75">
        <v>4057306.16</v>
      </c>
    </row>
    <row r="38" spans="1:4" ht="15.75" x14ac:dyDescent="0.25">
      <c r="A38" s="2" t="s">
        <v>69</v>
      </c>
      <c r="B38" s="73" t="s">
        <v>107</v>
      </c>
      <c r="C38" s="69">
        <v>757488.81</v>
      </c>
      <c r="D38" s="69">
        <v>1303325.3899999999</v>
      </c>
    </row>
    <row r="39" spans="1:4" ht="15.75" x14ac:dyDescent="0.25">
      <c r="A39" s="2" t="s">
        <v>68</v>
      </c>
      <c r="B39" s="74" t="s">
        <v>4</v>
      </c>
      <c r="C39" s="75">
        <v>757488.81</v>
      </c>
      <c r="D39" s="75">
        <v>1303325.3899999999</v>
      </c>
    </row>
    <row r="40" spans="1:4" ht="15.75" x14ac:dyDescent="0.25">
      <c r="A40" s="2" t="s">
        <v>69</v>
      </c>
      <c r="B40" s="73" t="s">
        <v>77</v>
      </c>
      <c r="C40" s="69">
        <v>226364.2</v>
      </c>
      <c r="D40" s="69">
        <v>390207.9</v>
      </c>
    </row>
    <row r="41" spans="1:4" ht="15.75" x14ac:dyDescent="0.25">
      <c r="A41" s="2" t="s">
        <v>68</v>
      </c>
      <c r="B41" s="74" t="s">
        <v>207</v>
      </c>
      <c r="C41" s="75">
        <v>76636.28</v>
      </c>
      <c r="D41" s="75">
        <v>76636.28</v>
      </c>
    </row>
    <row r="42" spans="1:4" ht="15.75" x14ac:dyDescent="0.25">
      <c r="A42" s="2" t="s">
        <v>68</v>
      </c>
      <c r="B42" s="74" t="s">
        <v>206</v>
      </c>
      <c r="C42" s="75">
        <v>109976</v>
      </c>
      <c r="D42" s="75">
        <v>109976</v>
      </c>
    </row>
    <row r="43" spans="1:4" ht="15.75" x14ac:dyDescent="0.25">
      <c r="A43" s="2" t="s">
        <v>68</v>
      </c>
      <c r="B43" s="74" t="s">
        <v>162</v>
      </c>
      <c r="C43" s="75">
        <v>0</v>
      </c>
      <c r="D43" s="75">
        <v>128735.64</v>
      </c>
    </row>
    <row r="44" spans="1:4" ht="15.75" x14ac:dyDescent="0.25">
      <c r="A44" s="2" t="s">
        <v>68</v>
      </c>
      <c r="B44" s="74" t="s">
        <v>3</v>
      </c>
      <c r="C44" s="75">
        <v>39751.919999999998</v>
      </c>
      <c r="D44" s="75">
        <v>74859.98</v>
      </c>
    </row>
    <row r="45" spans="1:4" ht="15.75" x14ac:dyDescent="0.25">
      <c r="A45" s="2" t="s">
        <v>69</v>
      </c>
      <c r="B45" s="73" t="s">
        <v>76</v>
      </c>
      <c r="C45" s="69">
        <v>303454.65999999997</v>
      </c>
      <c r="D45" s="69">
        <v>776711.65</v>
      </c>
    </row>
    <row r="46" spans="1:4" ht="15.75" x14ac:dyDescent="0.25">
      <c r="A46" s="2" t="s">
        <v>68</v>
      </c>
      <c r="B46" s="74" t="s">
        <v>205</v>
      </c>
      <c r="C46" s="75">
        <v>95623.08</v>
      </c>
      <c r="D46" s="75">
        <v>95623.08</v>
      </c>
    </row>
    <row r="47" spans="1:4" ht="15.75" x14ac:dyDescent="0.25">
      <c r="A47" s="2" t="s">
        <v>68</v>
      </c>
      <c r="B47" s="74" t="s">
        <v>117</v>
      </c>
      <c r="C47" s="75">
        <v>76000</v>
      </c>
      <c r="D47" s="75">
        <v>549256.99</v>
      </c>
    </row>
    <row r="48" spans="1:4" ht="15.75" x14ac:dyDescent="0.25">
      <c r="A48" s="2" t="s">
        <v>68</v>
      </c>
      <c r="B48" s="74" t="s">
        <v>204</v>
      </c>
      <c r="C48" s="75">
        <v>131831.57999999999</v>
      </c>
      <c r="D48" s="75">
        <v>131831.57999999999</v>
      </c>
    </row>
    <row r="49" spans="1:4" ht="15.75" x14ac:dyDescent="0.25">
      <c r="A49" s="2" t="s">
        <v>69</v>
      </c>
      <c r="B49" s="73" t="s">
        <v>134</v>
      </c>
      <c r="C49" s="69">
        <v>1599136</v>
      </c>
      <c r="D49" s="69">
        <v>1777552</v>
      </c>
    </row>
    <row r="50" spans="1:4" ht="15.75" x14ac:dyDescent="0.25">
      <c r="A50" s="2" t="s">
        <v>68</v>
      </c>
      <c r="B50" s="74" t="s">
        <v>135</v>
      </c>
      <c r="C50" s="75">
        <v>0</v>
      </c>
      <c r="D50" s="75">
        <v>178416</v>
      </c>
    </row>
    <row r="51" spans="1:4" ht="15.75" x14ac:dyDescent="0.25">
      <c r="A51" s="2" t="s">
        <v>68</v>
      </c>
      <c r="B51" s="74" t="s">
        <v>203</v>
      </c>
      <c r="C51" s="75">
        <v>1599136</v>
      </c>
      <c r="D51" s="75">
        <v>1599136</v>
      </c>
    </row>
    <row r="52" spans="1:4" ht="15.75" x14ac:dyDescent="0.25">
      <c r="A52" s="2" t="s">
        <v>71</v>
      </c>
      <c r="B52" s="72" t="s">
        <v>75</v>
      </c>
      <c r="C52" s="69">
        <v>2843626.94</v>
      </c>
      <c r="D52" s="69">
        <v>5015063.04</v>
      </c>
    </row>
    <row r="53" spans="1:4" ht="15.75" x14ac:dyDescent="0.25">
      <c r="A53" s="2" t="s">
        <v>69</v>
      </c>
      <c r="B53" s="73" t="s">
        <v>96</v>
      </c>
      <c r="C53" s="69">
        <v>41106.19</v>
      </c>
      <c r="D53" s="69">
        <v>41106.19</v>
      </c>
    </row>
    <row r="54" spans="1:4" ht="15.75" x14ac:dyDescent="0.25">
      <c r="A54" s="2" t="s">
        <v>68</v>
      </c>
      <c r="B54" s="74" t="s">
        <v>187</v>
      </c>
      <c r="C54" s="75">
        <v>22066</v>
      </c>
      <c r="D54" s="75">
        <v>22066</v>
      </c>
    </row>
    <row r="55" spans="1:4" ht="15.75" x14ac:dyDescent="0.25">
      <c r="A55" s="2" t="s">
        <v>68</v>
      </c>
      <c r="B55" s="74" t="s">
        <v>202</v>
      </c>
      <c r="C55" s="75">
        <v>19040.189999999999</v>
      </c>
      <c r="D55" s="75">
        <v>19040.189999999999</v>
      </c>
    </row>
    <row r="56" spans="1:4" ht="15.75" x14ac:dyDescent="0.25">
      <c r="A56" s="2" t="s">
        <v>69</v>
      </c>
      <c r="B56" s="73" t="s">
        <v>136</v>
      </c>
      <c r="C56" s="69">
        <v>105500.87</v>
      </c>
      <c r="D56" s="69">
        <v>121076.87</v>
      </c>
    </row>
    <row r="57" spans="1:4" ht="15.75" x14ac:dyDescent="0.25">
      <c r="A57" s="2" t="s">
        <v>68</v>
      </c>
      <c r="B57" s="74" t="s">
        <v>201</v>
      </c>
      <c r="C57" s="75">
        <v>101412.15</v>
      </c>
      <c r="D57" s="75">
        <v>101412.15</v>
      </c>
    </row>
    <row r="58" spans="1:4" ht="15.75" x14ac:dyDescent="0.25">
      <c r="A58" s="2" t="s">
        <v>68</v>
      </c>
      <c r="B58" s="74" t="s">
        <v>137</v>
      </c>
      <c r="C58" s="75">
        <v>0</v>
      </c>
      <c r="D58" s="75">
        <v>15576</v>
      </c>
    </row>
    <row r="59" spans="1:4" ht="15.75" x14ac:dyDescent="0.25">
      <c r="A59" s="2" t="s">
        <v>68</v>
      </c>
      <c r="B59" s="74" t="s">
        <v>138</v>
      </c>
      <c r="C59" s="75">
        <v>4088.72</v>
      </c>
      <c r="D59" s="75">
        <v>4088.72</v>
      </c>
    </row>
    <row r="60" spans="1:4" ht="15.75" x14ac:dyDescent="0.25">
      <c r="A60" s="2" t="s">
        <v>69</v>
      </c>
      <c r="B60" s="73" t="s">
        <v>106</v>
      </c>
      <c r="C60" s="69">
        <v>13098</v>
      </c>
      <c r="D60" s="69">
        <v>13098</v>
      </c>
    </row>
    <row r="61" spans="1:4" ht="15.75" x14ac:dyDescent="0.25">
      <c r="A61" s="2" t="s">
        <v>68</v>
      </c>
      <c r="B61" s="74" t="s">
        <v>105</v>
      </c>
      <c r="C61" s="75">
        <v>13098</v>
      </c>
      <c r="D61" s="75">
        <v>13098</v>
      </c>
    </row>
    <row r="62" spans="1:4" ht="15.75" x14ac:dyDescent="0.25">
      <c r="A62" s="2" t="s">
        <v>69</v>
      </c>
      <c r="B62" s="73" t="s">
        <v>161</v>
      </c>
      <c r="C62" s="69">
        <v>0</v>
      </c>
      <c r="D62" s="69">
        <v>13019.55</v>
      </c>
    </row>
    <row r="63" spans="1:4" ht="15.75" x14ac:dyDescent="0.25">
      <c r="A63" s="2" t="s">
        <v>68</v>
      </c>
      <c r="B63" s="74" t="s">
        <v>160</v>
      </c>
      <c r="C63" s="75">
        <v>0</v>
      </c>
      <c r="D63" s="75">
        <v>13019.55</v>
      </c>
    </row>
    <row r="64" spans="1:4" ht="15.75" x14ac:dyDescent="0.25">
      <c r="A64" s="2" t="s">
        <v>69</v>
      </c>
      <c r="B64" s="73" t="s">
        <v>104</v>
      </c>
      <c r="C64" s="69">
        <v>41128.85</v>
      </c>
      <c r="D64" s="69">
        <v>41128.85</v>
      </c>
    </row>
    <row r="65" spans="1:4" ht="15.75" x14ac:dyDescent="0.25">
      <c r="A65" s="2" t="s">
        <v>68</v>
      </c>
      <c r="B65" s="74" t="s">
        <v>200</v>
      </c>
      <c r="C65" s="75">
        <v>12036</v>
      </c>
      <c r="D65" s="75">
        <v>12036</v>
      </c>
    </row>
    <row r="66" spans="1:4" ht="15.75" x14ac:dyDescent="0.25">
      <c r="A66" s="2" t="s">
        <v>68</v>
      </c>
      <c r="B66" s="74" t="s">
        <v>120</v>
      </c>
      <c r="C66" s="75">
        <v>29092.85</v>
      </c>
      <c r="D66" s="75">
        <v>29092.85</v>
      </c>
    </row>
    <row r="67" spans="1:4" ht="15.75" x14ac:dyDescent="0.25">
      <c r="A67" s="2" t="s">
        <v>69</v>
      </c>
      <c r="B67" s="73" t="s">
        <v>140</v>
      </c>
      <c r="C67" s="69">
        <v>376707.44</v>
      </c>
      <c r="D67" s="69">
        <v>376707.44</v>
      </c>
    </row>
    <row r="68" spans="1:4" ht="15.75" x14ac:dyDescent="0.25">
      <c r="A68" s="2" t="s">
        <v>68</v>
      </c>
      <c r="B68" s="74" t="s">
        <v>177</v>
      </c>
      <c r="C68" s="75">
        <v>14505.27</v>
      </c>
      <c r="D68" s="75">
        <v>14505.27</v>
      </c>
    </row>
    <row r="69" spans="1:4" ht="15.75" x14ac:dyDescent="0.25">
      <c r="A69" s="2" t="s">
        <v>68</v>
      </c>
      <c r="B69" s="74" t="s">
        <v>199</v>
      </c>
      <c r="C69" s="75">
        <v>75.010000000000005</v>
      </c>
      <c r="D69" s="75">
        <v>75.010000000000005</v>
      </c>
    </row>
    <row r="70" spans="1:4" ht="15.75" x14ac:dyDescent="0.25">
      <c r="A70" s="2" t="s">
        <v>68</v>
      </c>
      <c r="B70" s="74" t="s">
        <v>141</v>
      </c>
      <c r="C70" s="75">
        <v>1200.06</v>
      </c>
      <c r="D70" s="75">
        <v>1200.06</v>
      </c>
    </row>
    <row r="71" spans="1:4" ht="15.75" x14ac:dyDescent="0.25">
      <c r="A71" s="2" t="s">
        <v>68</v>
      </c>
      <c r="B71" s="74" t="s">
        <v>185</v>
      </c>
      <c r="C71" s="75">
        <v>360927.1</v>
      </c>
      <c r="D71" s="75">
        <v>360927.1</v>
      </c>
    </row>
    <row r="72" spans="1:4" ht="15.75" x14ac:dyDescent="0.25">
      <c r="A72" s="2" t="s">
        <v>69</v>
      </c>
      <c r="B72" s="73" t="s">
        <v>74</v>
      </c>
      <c r="C72" s="69">
        <v>723454.06</v>
      </c>
      <c r="D72" s="69">
        <v>2587077.41</v>
      </c>
    </row>
    <row r="73" spans="1:4" ht="15.75" x14ac:dyDescent="0.25">
      <c r="A73" s="2" t="s">
        <v>68</v>
      </c>
      <c r="B73" s="74" t="s">
        <v>2</v>
      </c>
      <c r="C73" s="75">
        <v>657415.5</v>
      </c>
      <c r="D73" s="75">
        <v>657415.5</v>
      </c>
    </row>
    <row r="74" spans="1:4" ht="15.75" x14ac:dyDescent="0.25">
      <c r="A74" s="2" t="s">
        <v>68</v>
      </c>
      <c r="B74" s="74" t="s">
        <v>1</v>
      </c>
      <c r="C74" s="75">
        <v>0</v>
      </c>
      <c r="D74" s="75">
        <v>1850723.35</v>
      </c>
    </row>
    <row r="75" spans="1:4" ht="15.75" x14ac:dyDescent="0.25">
      <c r="A75" s="2" t="s">
        <v>68</v>
      </c>
      <c r="B75" s="74" t="s">
        <v>159</v>
      </c>
      <c r="C75" s="75">
        <v>0</v>
      </c>
      <c r="D75" s="75">
        <v>12900</v>
      </c>
    </row>
    <row r="76" spans="1:4" ht="15.75" x14ac:dyDescent="0.25">
      <c r="A76" s="2" t="s">
        <v>68</v>
      </c>
      <c r="B76" s="74" t="s">
        <v>198</v>
      </c>
      <c r="C76" s="75">
        <v>3300.07</v>
      </c>
      <c r="D76" s="75">
        <v>3300.07</v>
      </c>
    </row>
    <row r="77" spans="1:4" ht="15.75" x14ac:dyDescent="0.25">
      <c r="A77" s="2" t="s">
        <v>68</v>
      </c>
      <c r="B77" s="74" t="s">
        <v>197</v>
      </c>
      <c r="C77" s="75">
        <v>62738.49</v>
      </c>
      <c r="D77" s="75">
        <v>62738.49</v>
      </c>
    </row>
    <row r="78" spans="1:4" ht="15.75" x14ac:dyDescent="0.25">
      <c r="A78" s="2" t="s">
        <v>69</v>
      </c>
      <c r="B78" s="73" t="s">
        <v>73</v>
      </c>
      <c r="C78" s="69">
        <v>1542631.53</v>
      </c>
      <c r="D78" s="69">
        <v>1821848.73</v>
      </c>
    </row>
    <row r="79" spans="1:4" ht="15.75" x14ac:dyDescent="0.25">
      <c r="A79" s="2" t="s">
        <v>68</v>
      </c>
      <c r="B79" s="74" t="s">
        <v>142</v>
      </c>
      <c r="C79" s="75">
        <v>76263.399999999994</v>
      </c>
      <c r="D79" s="75">
        <v>190302.9</v>
      </c>
    </row>
    <row r="80" spans="1:4" ht="15.75" x14ac:dyDescent="0.25">
      <c r="A80" s="2" t="s">
        <v>68</v>
      </c>
      <c r="B80" s="74" t="s">
        <v>0</v>
      </c>
      <c r="C80" s="75">
        <v>274409</v>
      </c>
      <c r="D80" s="75">
        <v>274409</v>
      </c>
    </row>
    <row r="81" spans="1:4" ht="15.75" x14ac:dyDescent="0.25">
      <c r="A81" s="2" t="s">
        <v>68</v>
      </c>
      <c r="B81" s="74" t="s">
        <v>158</v>
      </c>
      <c r="C81" s="75">
        <v>0</v>
      </c>
      <c r="D81" s="75">
        <v>115735.7</v>
      </c>
    </row>
    <row r="82" spans="1:4" ht="15.75" x14ac:dyDescent="0.25">
      <c r="A82" s="2" t="s">
        <v>68</v>
      </c>
      <c r="B82" s="74" t="s">
        <v>157</v>
      </c>
      <c r="C82" s="75">
        <v>0</v>
      </c>
      <c r="D82" s="75">
        <v>27730</v>
      </c>
    </row>
    <row r="83" spans="1:4" ht="15.75" x14ac:dyDescent="0.25">
      <c r="A83" s="2" t="s">
        <v>68</v>
      </c>
      <c r="B83" s="74" t="s">
        <v>196</v>
      </c>
      <c r="C83" s="75">
        <v>51154.15</v>
      </c>
      <c r="D83" s="75">
        <v>51154.15</v>
      </c>
    </row>
    <row r="84" spans="1:4" ht="15.75" x14ac:dyDescent="0.25">
      <c r="A84" s="2" t="s">
        <v>68</v>
      </c>
      <c r="B84" s="74" t="s">
        <v>195</v>
      </c>
      <c r="C84" s="75">
        <v>1111431.8999999999</v>
      </c>
      <c r="D84" s="75">
        <v>1111431.8999999999</v>
      </c>
    </row>
    <row r="85" spans="1:4" ht="15.75" x14ac:dyDescent="0.25">
      <c r="A85" s="2" t="s">
        <v>68</v>
      </c>
      <c r="B85" s="74" t="s">
        <v>143</v>
      </c>
      <c r="C85" s="75">
        <v>1010.39</v>
      </c>
      <c r="D85" s="75">
        <v>1010.39</v>
      </c>
    </row>
    <row r="86" spans="1:4" ht="15.75" x14ac:dyDescent="0.25">
      <c r="A86" s="2" t="s">
        <v>68</v>
      </c>
      <c r="B86" s="74" t="s">
        <v>144</v>
      </c>
      <c r="C86" s="75">
        <v>5975.03</v>
      </c>
      <c r="D86" s="75">
        <v>27687.03</v>
      </c>
    </row>
    <row r="87" spans="1:4" ht="15.75" x14ac:dyDescent="0.25">
      <c r="A87" s="2" t="s">
        <v>68</v>
      </c>
      <c r="B87" s="74" t="s">
        <v>145</v>
      </c>
      <c r="C87" s="75">
        <v>21687.66</v>
      </c>
      <c r="D87" s="75">
        <v>21687.66</v>
      </c>
    </row>
    <row r="88" spans="1:4" ht="15.75" x14ac:dyDescent="0.25">
      <c r="A88" s="2" t="s">
        <v>68</v>
      </c>
      <c r="B88" s="74" t="s">
        <v>72</v>
      </c>
      <c r="C88" s="75">
        <v>700</v>
      </c>
      <c r="D88" s="75">
        <v>700</v>
      </c>
    </row>
    <row r="89" spans="1:4" ht="15.75" x14ac:dyDescent="0.25">
      <c r="A89" s="2" t="s">
        <v>71</v>
      </c>
      <c r="B89" s="72" t="s">
        <v>70</v>
      </c>
      <c r="C89" s="69">
        <v>4414527.1100000003</v>
      </c>
      <c r="D89" s="69">
        <v>4712276.41</v>
      </c>
    </row>
    <row r="90" spans="1:4" ht="15.75" x14ac:dyDescent="0.25">
      <c r="A90" s="2" t="s">
        <v>69</v>
      </c>
      <c r="B90" s="73" t="s">
        <v>103</v>
      </c>
      <c r="C90" s="69">
        <v>3776855.1</v>
      </c>
      <c r="D90" s="69">
        <v>3954604.4</v>
      </c>
    </row>
    <row r="91" spans="1:4" ht="15.75" x14ac:dyDescent="0.25">
      <c r="A91" s="2" t="s">
        <v>68</v>
      </c>
      <c r="B91" s="74" t="s">
        <v>118</v>
      </c>
      <c r="C91" s="75">
        <v>107970</v>
      </c>
      <c r="D91" s="75">
        <v>285719.3</v>
      </c>
    </row>
    <row r="92" spans="1:4" ht="15.75" x14ac:dyDescent="0.25">
      <c r="A92" s="2" t="s">
        <v>68</v>
      </c>
      <c r="B92" s="74" t="s">
        <v>181</v>
      </c>
      <c r="C92" s="75">
        <v>2503111.08</v>
      </c>
      <c r="D92" s="75">
        <v>2503111.08</v>
      </c>
    </row>
    <row r="93" spans="1:4" ht="15.75" x14ac:dyDescent="0.25">
      <c r="A93" s="2" t="s">
        <v>68</v>
      </c>
      <c r="B93" s="74" t="s">
        <v>194</v>
      </c>
      <c r="C93" s="75">
        <v>1165774.02</v>
      </c>
      <c r="D93" s="75">
        <v>1165774.02</v>
      </c>
    </row>
    <row r="94" spans="1:4" ht="15.75" x14ac:dyDescent="0.25">
      <c r="A94" s="2" t="s">
        <v>69</v>
      </c>
      <c r="B94" s="73" t="s">
        <v>193</v>
      </c>
      <c r="C94" s="69">
        <v>627922</v>
      </c>
      <c r="D94" s="69">
        <v>627922</v>
      </c>
    </row>
    <row r="95" spans="1:4" ht="15.75" x14ac:dyDescent="0.25">
      <c r="A95" s="2" t="s">
        <v>68</v>
      </c>
      <c r="B95" s="74" t="s">
        <v>192</v>
      </c>
      <c r="C95" s="75">
        <v>32922</v>
      </c>
      <c r="D95" s="75">
        <v>32922</v>
      </c>
    </row>
    <row r="96" spans="1:4" ht="15.75" x14ac:dyDescent="0.25">
      <c r="A96" s="2" t="s">
        <v>68</v>
      </c>
      <c r="B96" s="74" t="s">
        <v>191</v>
      </c>
      <c r="C96" s="75">
        <v>595000</v>
      </c>
      <c r="D96" s="75">
        <v>595000</v>
      </c>
    </row>
    <row r="97" spans="1:4" ht="15.75" x14ac:dyDescent="0.25">
      <c r="A97" s="2" t="s">
        <v>69</v>
      </c>
      <c r="B97" s="76" t="s">
        <v>102</v>
      </c>
      <c r="C97" s="75">
        <v>9750.01</v>
      </c>
      <c r="D97" s="75">
        <v>9750.01</v>
      </c>
    </row>
    <row r="98" spans="1:4" ht="15.75" x14ac:dyDescent="0.25">
      <c r="A98" s="2" t="s">
        <v>68</v>
      </c>
      <c r="B98" s="74" t="s">
        <v>190</v>
      </c>
      <c r="C98" s="75">
        <v>9750.01</v>
      </c>
      <c r="D98" s="75">
        <v>9750.01</v>
      </c>
    </row>
    <row r="99" spans="1:4" ht="15.75" x14ac:dyDescent="0.25">
      <c r="A99" s="2" t="s">
        <v>69</v>
      </c>
      <c r="B99" s="76" t="s">
        <v>155</v>
      </c>
      <c r="C99" s="75">
        <v>0</v>
      </c>
      <c r="D99" s="75">
        <v>120000</v>
      </c>
    </row>
    <row r="100" spans="1:4" ht="15.75" x14ac:dyDescent="0.25">
      <c r="A100" s="2" t="s">
        <v>68</v>
      </c>
      <c r="B100" s="74" t="s">
        <v>154</v>
      </c>
      <c r="C100" s="75">
        <v>0</v>
      </c>
      <c r="D100" s="75">
        <v>120000</v>
      </c>
    </row>
    <row r="101" spans="1:4" ht="15.75" x14ac:dyDescent="0.25">
      <c r="A101" s="2" t="s">
        <v>87</v>
      </c>
      <c r="B101" s="70" t="s">
        <v>101</v>
      </c>
      <c r="C101" s="69">
        <v>24336218.199999999</v>
      </c>
      <c r="D101" s="69">
        <v>26693488.449999999</v>
      </c>
    </row>
    <row r="102" spans="1:4" ht="15.75" x14ac:dyDescent="0.25">
      <c r="A102" s="2" t="s">
        <v>85</v>
      </c>
      <c r="B102" s="71" t="s">
        <v>100</v>
      </c>
      <c r="C102" s="69">
        <v>21787584.34</v>
      </c>
      <c r="D102" s="69">
        <v>23372541.84</v>
      </c>
    </row>
    <row r="103" spans="1:4" ht="15.75" x14ac:dyDescent="0.25">
      <c r="A103" s="2" t="s">
        <v>71</v>
      </c>
      <c r="B103" s="72" t="s">
        <v>83</v>
      </c>
      <c r="C103" s="69">
        <v>2331106.27</v>
      </c>
      <c r="D103" s="69">
        <v>3802808.18</v>
      </c>
    </row>
    <row r="104" spans="1:4" ht="15.75" x14ac:dyDescent="0.25">
      <c r="A104" s="2" t="s">
        <v>69</v>
      </c>
      <c r="B104" s="73" t="s">
        <v>82</v>
      </c>
      <c r="C104" s="69">
        <v>2022685.24</v>
      </c>
      <c r="D104" s="69">
        <v>3494387.15</v>
      </c>
    </row>
    <row r="105" spans="1:4" ht="15.75" x14ac:dyDescent="0.25">
      <c r="A105" s="2" t="s">
        <v>68</v>
      </c>
      <c r="B105" s="74" t="s">
        <v>20</v>
      </c>
      <c r="C105" s="75">
        <v>1458685.24</v>
      </c>
      <c r="D105" s="75">
        <v>1458685.24</v>
      </c>
    </row>
    <row r="106" spans="1:4" ht="15.75" x14ac:dyDescent="0.25">
      <c r="A106" s="2" t="s">
        <v>68</v>
      </c>
      <c r="B106" s="74" t="s">
        <v>18</v>
      </c>
      <c r="C106" s="75">
        <v>564000</v>
      </c>
      <c r="D106" s="75">
        <v>564000</v>
      </c>
    </row>
    <row r="107" spans="1:4" ht="15.75" x14ac:dyDescent="0.25">
      <c r="A107" s="2" t="s">
        <v>68</v>
      </c>
      <c r="B107" s="74" t="s">
        <v>133</v>
      </c>
      <c r="C107" s="75">
        <v>0</v>
      </c>
      <c r="D107" s="75">
        <v>1471701.91</v>
      </c>
    </row>
    <row r="108" spans="1:4" ht="15.75" x14ac:dyDescent="0.25">
      <c r="A108" s="2" t="s">
        <v>69</v>
      </c>
      <c r="B108" s="73" t="s">
        <v>91</v>
      </c>
      <c r="C108" s="69">
        <v>308421.03000000003</v>
      </c>
      <c r="D108" s="69">
        <v>308421.03000000003</v>
      </c>
    </row>
    <row r="109" spans="1:4" ht="15.75" x14ac:dyDescent="0.25">
      <c r="A109" s="2" t="s">
        <v>68</v>
      </c>
      <c r="B109" s="74" t="s">
        <v>14</v>
      </c>
      <c r="C109" s="75">
        <v>143408.41</v>
      </c>
      <c r="D109" s="75">
        <v>143408.41</v>
      </c>
    </row>
    <row r="110" spans="1:4" ht="15.75" x14ac:dyDescent="0.25">
      <c r="A110" s="2" t="s">
        <v>68</v>
      </c>
      <c r="B110" s="74" t="s">
        <v>13</v>
      </c>
      <c r="C110" s="75">
        <v>143610.65</v>
      </c>
      <c r="D110" s="75">
        <v>143610.65</v>
      </c>
    </row>
    <row r="111" spans="1:4" ht="15.75" x14ac:dyDescent="0.25">
      <c r="A111" s="2" t="s">
        <v>68</v>
      </c>
      <c r="B111" s="74" t="s">
        <v>12</v>
      </c>
      <c r="C111" s="75">
        <v>21401.97</v>
      </c>
      <c r="D111" s="75">
        <v>21401.97</v>
      </c>
    </row>
    <row r="112" spans="1:4" ht="15.75" x14ac:dyDescent="0.25">
      <c r="A112" s="2" t="s">
        <v>71</v>
      </c>
      <c r="B112" s="72" t="s">
        <v>81</v>
      </c>
      <c r="C112" s="69">
        <v>13888890.869999999</v>
      </c>
      <c r="D112" s="69">
        <v>14002146.460000001</v>
      </c>
    </row>
    <row r="113" spans="1:4" ht="15.75" x14ac:dyDescent="0.25">
      <c r="A113" s="2" t="s">
        <v>69</v>
      </c>
      <c r="B113" s="73" t="s">
        <v>108</v>
      </c>
      <c r="C113" s="69">
        <v>2329126.5699999998</v>
      </c>
      <c r="D113" s="69">
        <v>2329126.5699999998</v>
      </c>
    </row>
    <row r="114" spans="1:4" ht="15.75" x14ac:dyDescent="0.25">
      <c r="A114" s="2" t="s">
        <v>68</v>
      </c>
      <c r="B114" s="74" t="s">
        <v>9</v>
      </c>
      <c r="C114" s="75">
        <v>2329126.5699999998</v>
      </c>
      <c r="D114" s="75">
        <v>2329126.5699999998</v>
      </c>
    </row>
    <row r="115" spans="1:4" ht="15.75" x14ac:dyDescent="0.25">
      <c r="A115" s="2" t="s">
        <v>69</v>
      </c>
      <c r="B115" s="73" t="s">
        <v>80</v>
      </c>
      <c r="C115" s="69">
        <v>1158607.73</v>
      </c>
      <c r="D115" s="69">
        <v>1213915.46</v>
      </c>
    </row>
    <row r="116" spans="1:4" ht="15.75" x14ac:dyDescent="0.25">
      <c r="A116" s="2" t="s">
        <v>68</v>
      </c>
      <c r="B116" s="74" t="s">
        <v>6</v>
      </c>
      <c r="C116" s="75">
        <v>1158607.73</v>
      </c>
      <c r="D116" s="75">
        <v>1213915.46</v>
      </c>
    </row>
    <row r="117" spans="1:4" ht="15.75" x14ac:dyDescent="0.25">
      <c r="A117" s="2" t="s">
        <v>69</v>
      </c>
      <c r="B117" s="73" t="s">
        <v>90</v>
      </c>
      <c r="C117" s="69">
        <v>4741100</v>
      </c>
      <c r="D117" s="69">
        <v>4741100</v>
      </c>
    </row>
    <row r="118" spans="1:4" ht="15.75" x14ac:dyDescent="0.25">
      <c r="A118" s="2" t="s">
        <v>68</v>
      </c>
      <c r="B118" s="74" t="s">
        <v>5</v>
      </c>
      <c r="C118" s="75">
        <v>4741100</v>
      </c>
      <c r="D118" s="75">
        <v>4741100</v>
      </c>
    </row>
    <row r="119" spans="1:4" ht="15.75" x14ac:dyDescent="0.25">
      <c r="A119" s="2" t="s">
        <v>69</v>
      </c>
      <c r="B119" s="73" t="s">
        <v>115</v>
      </c>
      <c r="C119" s="69">
        <v>40000</v>
      </c>
      <c r="D119" s="69">
        <v>40000</v>
      </c>
    </row>
    <row r="120" spans="1:4" ht="15.75" x14ac:dyDescent="0.25">
      <c r="A120" s="2" t="s">
        <v>68</v>
      </c>
      <c r="B120" s="74" t="s">
        <v>116</v>
      </c>
      <c r="C120" s="75">
        <v>40000</v>
      </c>
      <c r="D120" s="75">
        <v>40000</v>
      </c>
    </row>
    <row r="121" spans="1:4" ht="15.75" x14ac:dyDescent="0.25">
      <c r="A121" s="2" t="s">
        <v>69</v>
      </c>
      <c r="B121" s="73" t="s">
        <v>77</v>
      </c>
      <c r="C121" s="69">
        <v>8665.26</v>
      </c>
      <c r="D121" s="69">
        <v>66613.119999999995</v>
      </c>
    </row>
    <row r="122" spans="1:4" ht="15.75" x14ac:dyDescent="0.25">
      <c r="A122" s="2" t="s">
        <v>68</v>
      </c>
      <c r="B122" s="74" t="s">
        <v>3</v>
      </c>
      <c r="C122" s="75">
        <v>8665.26</v>
      </c>
      <c r="D122" s="75">
        <v>66613.119999999995</v>
      </c>
    </row>
    <row r="123" spans="1:4" ht="15.75" x14ac:dyDescent="0.25">
      <c r="A123" s="2" t="s">
        <v>69</v>
      </c>
      <c r="B123" s="73" t="s">
        <v>76</v>
      </c>
      <c r="C123" s="69">
        <v>5611391.3099999996</v>
      </c>
      <c r="D123" s="69">
        <v>5611391.3099999996</v>
      </c>
    </row>
    <row r="124" spans="1:4" ht="15.75" x14ac:dyDescent="0.25">
      <c r="A124" s="2" t="s">
        <v>68</v>
      </c>
      <c r="B124" s="74" t="s">
        <v>189</v>
      </c>
      <c r="C124" s="75">
        <v>5602391.3099999996</v>
      </c>
      <c r="D124" s="75">
        <v>5602391.3099999996</v>
      </c>
    </row>
    <row r="125" spans="1:4" ht="15.75" x14ac:dyDescent="0.25">
      <c r="A125" s="2" t="s">
        <v>68</v>
      </c>
      <c r="B125" s="74" t="s">
        <v>182</v>
      </c>
      <c r="C125" s="75">
        <v>9000</v>
      </c>
      <c r="D125" s="75">
        <v>9000</v>
      </c>
    </row>
    <row r="126" spans="1:4" ht="15.75" x14ac:dyDescent="0.25">
      <c r="A126" s="2" t="s">
        <v>71</v>
      </c>
      <c r="B126" s="72" t="s">
        <v>75</v>
      </c>
      <c r="C126" s="69">
        <v>4267587.2</v>
      </c>
      <c r="D126" s="69">
        <v>4267587.2</v>
      </c>
    </row>
    <row r="127" spans="1:4" ht="15.75" x14ac:dyDescent="0.25">
      <c r="A127" s="2" t="s">
        <v>69</v>
      </c>
      <c r="B127" s="73" t="s">
        <v>96</v>
      </c>
      <c r="C127" s="69">
        <v>301993.2</v>
      </c>
      <c r="D127" s="69">
        <v>301993.2</v>
      </c>
    </row>
    <row r="128" spans="1:4" ht="15.75" x14ac:dyDescent="0.25">
      <c r="A128" s="2" t="s">
        <v>68</v>
      </c>
      <c r="B128" s="74" t="s">
        <v>66</v>
      </c>
      <c r="C128" s="75">
        <v>301993.2</v>
      </c>
      <c r="D128" s="75">
        <v>301993.2</v>
      </c>
    </row>
    <row r="129" spans="1:4" ht="15.75" x14ac:dyDescent="0.25">
      <c r="A129" s="2" t="s">
        <v>69</v>
      </c>
      <c r="B129" s="73" t="s">
        <v>136</v>
      </c>
      <c r="C129" s="69">
        <v>85550</v>
      </c>
      <c r="D129" s="69">
        <v>85550</v>
      </c>
    </row>
    <row r="130" spans="1:4" ht="15.75" x14ac:dyDescent="0.25">
      <c r="A130" s="2" t="s">
        <v>68</v>
      </c>
      <c r="B130" s="74" t="s">
        <v>137</v>
      </c>
      <c r="C130" s="75">
        <v>85550</v>
      </c>
      <c r="D130" s="75">
        <v>85550</v>
      </c>
    </row>
    <row r="131" spans="1:4" ht="15.75" x14ac:dyDescent="0.25">
      <c r="A131" s="2" t="s">
        <v>69</v>
      </c>
      <c r="B131" s="73" t="s">
        <v>106</v>
      </c>
      <c r="C131" s="69">
        <v>880044</v>
      </c>
      <c r="D131" s="69">
        <v>880044</v>
      </c>
    </row>
    <row r="132" spans="1:4" ht="15.75" x14ac:dyDescent="0.25">
      <c r="A132" s="2" t="s">
        <v>68</v>
      </c>
      <c r="B132" s="74" t="s">
        <v>105</v>
      </c>
      <c r="C132" s="75">
        <v>880044</v>
      </c>
      <c r="D132" s="75">
        <v>880044</v>
      </c>
    </row>
    <row r="133" spans="1:4" ht="15.75" x14ac:dyDescent="0.25">
      <c r="A133" s="2" t="s">
        <v>69</v>
      </c>
      <c r="B133" s="73" t="s">
        <v>74</v>
      </c>
      <c r="C133" s="69">
        <v>3000000</v>
      </c>
      <c r="D133" s="69">
        <v>3000000</v>
      </c>
    </row>
    <row r="134" spans="1:4" ht="15.75" x14ac:dyDescent="0.25">
      <c r="A134" s="2" t="s">
        <v>68</v>
      </c>
      <c r="B134" s="74" t="s">
        <v>1</v>
      </c>
      <c r="C134" s="75">
        <v>3000000</v>
      </c>
      <c r="D134" s="75">
        <v>3000000</v>
      </c>
    </row>
    <row r="135" spans="1:4" ht="15.75" x14ac:dyDescent="0.25">
      <c r="A135" s="2" t="s">
        <v>71</v>
      </c>
      <c r="B135" s="72" t="s">
        <v>70</v>
      </c>
      <c r="C135" s="69">
        <v>1300000</v>
      </c>
      <c r="D135" s="69">
        <v>1300000</v>
      </c>
    </row>
    <row r="136" spans="1:4" ht="15.75" x14ac:dyDescent="0.25">
      <c r="A136" s="2" t="s">
        <v>69</v>
      </c>
      <c r="B136" s="73" t="s">
        <v>103</v>
      </c>
      <c r="C136" s="69">
        <v>1300000</v>
      </c>
      <c r="D136" s="69">
        <v>1300000</v>
      </c>
    </row>
    <row r="137" spans="1:4" ht="15.75" x14ac:dyDescent="0.25">
      <c r="A137" s="2" t="s">
        <v>68</v>
      </c>
      <c r="B137" s="74" t="s">
        <v>181</v>
      </c>
      <c r="C137" s="75">
        <v>1300000</v>
      </c>
      <c r="D137" s="75">
        <v>1300000</v>
      </c>
    </row>
    <row r="138" spans="1:4" ht="15.75" x14ac:dyDescent="0.25">
      <c r="A138" s="2" t="s">
        <v>85</v>
      </c>
      <c r="B138" s="71" t="s">
        <v>99</v>
      </c>
      <c r="C138" s="69">
        <v>2548633.86</v>
      </c>
      <c r="D138" s="69">
        <v>3320946.61</v>
      </c>
    </row>
    <row r="139" spans="1:4" ht="15.75" x14ac:dyDescent="0.25">
      <c r="A139" s="2" t="s">
        <v>71</v>
      </c>
      <c r="B139" s="72" t="s">
        <v>83</v>
      </c>
      <c r="C139" s="69">
        <v>1096633.8600000001</v>
      </c>
      <c r="D139" s="69">
        <v>1633106.52</v>
      </c>
    </row>
    <row r="140" spans="1:4" ht="15.75" x14ac:dyDescent="0.25">
      <c r="A140" s="2" t="s">
        <v>69</v>
      </c>
      <c r="B140" s="73" t="s">
        <v>82</v>
      </c>
      <c r="C140" s="69">
        <v>951389.33</v>
      </c>
      <c r="D140" s="69">
        <v>1487861.99</v>
      </c>
    </row>
    <row r="141" spans="1:4" ht="15.75" x14ac:dyDescent="0.25">
      <c r="A141" s="2" t="s">
        <v>68</v>
      </c>
      <c r="B141" s="74" t="s">
        <v>20</v>
      </c>
      <c r="C141" s="75">
        <v>539389.32999999996</v>
      </c>
      <c r="D141" s="75">
        <v>539389.32999999996</v>
      </c>
    </row>
    <row r="142" spans="1:4" ht="15.75" x14ac:dyDescent="0.25">
      <c r="A142" s="2" t="s">
        <v>68</v>
      </c>
      <c r="B142" s="74" t="s">
        <v>18</v>
      </c>
      <c r="C142" s="75">
        <v>412000</v>
      </c>
      <c r="D142" s="75">
        <v>412000</v>
      </c>
    </row>
    <row r="143" spans="1:4" ht="15.75" x14ac:dyDescent="0.25">
      <c r="A143" s="2" t="s">
        <v>68</v>
      </c>
      <c r="B143" s="74" t="s">
        <v>133</v>
      </c>
      <c r="C143" s="75">
        <v>0</v>
      </c>
      <c r="D143" s="75">
        <v>536472.66</v>
      </c>
    </row>
    <row r="144" spans="1:4" ht="15.75" x14ac:dyDescent="0.25">
      <c r="A144" s="2" t="s">
        <v>69</v>
      </c>
      <c r="B144" s="73" t="s">
        <v>91</v>
      </c>
      <c r="C144" s="69">
        <v>145244.53</v>
      </c>
      <c r="D144" s="69">
        <v>145244.53</v>
      </c>
    </row>
    <row r="145" spans="1:4" ht="15.75" x14ac:dyDescent="0.25">
      <c r="A145" s="2" t="s">
        <v>68</v>
      </c>
      <c r="B145" s="74" t="s">
        <v>14</v>
      </c>
      <c r="C145" s="75">
        <v>67453.509999999995</v>
      </c>
      <c r="D145" s="75">
        <v>67453.509999999995</v>
      </c>
    </row>
    <row r="146" spans="1:4" ht="15.75" x14ac:dyDescent="0.25">
      <c r="A146" s="2" t="s">
        <v>68</v>
      </c>
      <c r="B146" s="74" t="s">
        <v>13</v>
      </c>
      <c r="C146" s="75">
        <v>67548.639999999999</v>
      </c>
      <c r="D146" s="75">
        <v>67548.639999999999</v>
      </c>
    </row>
    <row r="147" spans="1:4" ht="15.75" x14ac:dyDescent="0.25">
      <c r="A147" s="2" t="s">
        <v>68</v>
      </c>
      <c r="B147" s="74" t="s">
        <v>12</v>
      </c>
      <c r="C147" s="75">
        <v>10242.379999999999</v>
      </c>
      <c r="D147" s="75">
        <v>10242.379999999999</v>
      </c>
    </row>
    <row r="148" spans="1:4" ht="15.75" x14ac:dyDescent="0.25">
      <c r="A148" s="2" t="s">
        <v>71</v>
      </c>
      <c r="B148" s="72" t="s">
        <v>81</v>
      </c>
      <c r="C148" s="69">
        <v>1452000</v>
      </c>
      <c r="D148" s="69">
        <v>1452000</v>
      </c>
    </row>
    <row r="149" spans="1:4" ht="15.75" x14ac:dyDescent="0.25">
      <c r="A149" s="2" t="s">
        <v>69</v>
      </c>
      <c r="B149" s="73" t="s">
        <v>80</v>
      </c>
      <c r="C149" s="69">
        <v>684400</v>
      </c>
      <c r="D149" s="69">
        <v>684400</v>
      </c>
    </row>
    <row r="150" spans="1:4" ht="15.75" x14ac:dyDescent="0.25">
      <c r="A150" s="2" t="s">
        <v>68</v>
      </c>
      <c r="B150" s="74" t="s">
        <v>6</v>
      </c>
      <c r="C150" s="75">
        <v>684400</v>
      </c>
      <c r="D150" s="75">
        <v>684400</v>
      </c>
    </row>
    <row r="151" spans="1:4" ht="15.75" x14ac:dyDescent="0.25">
      <c r="A151" s="2" t="s">
        <v>69</v>
      </c>
      <c r="B151" s="73" t="s">
        <v>90</v>
      </c>
      <c r="C151" s="69">
        <v>767600</v>
      </c>
      <c r="D151" s="69">
        <v>767600</v>
      </c>
    </row>
    <row r="152" spans="1:4" ht="15.75" x14ac:dyDescent="0.25">
      <c r="A152" s="2" t="s">
        <v>68</v>
      </c>
      <c r="B152" s="74" t="s">
        <v>5</v>
      </c>
      <c r="C152" s="75">
        <v>767600</v>
      </c>
      <c r="D152" s="75">
        <v>767600</v>
      </c>
    </row>
    <row r="153" spans="1:4" ht="15.75" x14ac:dyDescent="0.25">
      <c r="A153" s="2" t="s">
        <v>71</v>
      </c>
      <c r="B153" s="72" t="s">
        <v>75</v>
      </c>
      <c r="C153" s="69">
        <v>0</v>
      </c>
      <c r="D153" s="69">
        <v>235840.09</v>
      </c>
    </row>
    <row r="154" spans="1:4" ht="15.75" x14ac:dyDescent="0.25">
      <c r="A154" s="2" t="s">
        <v>69</v>
      </c>
      <c r="B154" s="73" t="s">
        <v>136</v>
      </c>
      <c r="C154" s="69">
        <v>0</v>
      </c>
      <c r="D154" s="69">
        <v>235840.09</v>
      </c>
    </row>
    <row r="155" spans="1:4" ht="15.75" x14ac:dyDescent="0.25">
      <c r="A155" s="2" t="s">
        <v>68</v>
      </c>
      <c r="B155" s="74" t="s">
        <v>138</v>
      </c>
      <c r="C155" s="75">
        <v>0</v>
      </c>
      <c r="D155" s="75">
        <v>235840.09</v>
      </c>
    </row>
    <row r="156" spans="1:4" ht="15.75" x14ac:dyDescent="0.25">
      <c r="A156" s="2" t="s">
        <v>87</v>
      </c>
      <c r="B156" s="70" t="s">
        <v>98</v>
      </c>
      <c r="C156" s="69">
        <v>99191760.019999996</v>
      </c>
      <c r="D156" s="69">
        <v>185680232.63</v>
      </c>
    </row>
    <row r="157" spans="1:4" ht="15.75" x14ac:dyDescent="0.25">
      <c r="A157" s="2" t="s">
        <v>85</v>
      </c>
      <c r="B157" s="71" t="s">
        <v>97</v>
      </c>
      <c r="C157" s="69">
        <v>83568400.400000006</v>
      </c>
      <c r="D157" s="69">
        <v>151561586.08000001</v>
      </c>
    </row>
    <row r="158" spans="1:4" ht="15.75" x14ac:dyDescent="0.25">
      <c r="A158" s="2" t="s">
        <v>71</v>
      </c>
      <c r="B158" s="72" t="s">
        <v>83</v>
      </c>
      <c r="C158" s="69">
        <v>73696250.319999993</v>
      </c>
      <c r="D158" s="69">
        <v>135175851.66</v>
      </c>
    </row>
    <row r="159" spans="1:4" ht="15.75" x14ac:dyDescent="0.25">
      <c r="A159" s="2" t="s">
        <v>69</v>
      </c>
      <c r="B159" s="73" t="s">
        <v>82</v>
      </c>
      <c r="C159" s="69">
        <v>63994741.890000001</v>
      </c>
      <c r="D159" s="69">
        <v>125474343.23</v>
      </c>
    </row>
    <row r="160" spans="1:4" ht="15.75" x14ac:dyDescent="0.25">
      <c r="A160" s="2" t="s">
        <v>68</v>
      </c>
      <c r="B160" s="74" t="s">
        <v>20</v>
      </c>
      <c r="C160" s="75">
        <v>54139291.890000001</v>
      </c>
      <c r="D160" s="75">
        <v>54139291.890000001</v>
      </c>
    </row>
    <row r="161" spans="1:4" ht="15.75" x14ac:dyDescent="0.25">
      <c r="A161" s="2" t="s">
        <v>68</v>
      </c>
      <c r="B161" s="74" t="s">
        <v>19</v>
      </c>
      <c r="C161" s="75">
        <v>120000</v>
      </c>
      <c r="D161" s="75">
        <v>120000</v>
      </c>
    </row>
    <row r="162" spans="1:4" ht="15.75" x14ac:dyDescent="0.25">
      <c r="A162" s="2" t="s">
        <v>68</v>
      </c>
      <c r="B162" s="74" t="s">
        <v>119</v>
      </c>
      <c r="C162" s="75">
        <v>710450</v>
      </c>
      <c r="D162" s="75">
        <v>710450</v>
      </c>
    </row>
    <row r="163" spans="1:4" ht="15.75" x14ac:dyDescent="0.25">
      <c r="A163" s="2" t="s">
        <v>68</v>
      </c>
      <c r="B163" s="74" t="s">
        <v>18</v>
      </c>
      <c r="C163" s="75">
        <v>9025000</v>
      </c>
      <c r="D163" s="75">
        <v>9025000</v>
      </c>
    </row>
    <row r="164" spans="1:4" ht="15.75" x14ac:dyDescent="0.25">
      <c r="A164" s="2" t="s">
        <v>68</v>
      </c>
      <c r="B164" s="74" t="s">
        <v>133</v>
      </c>
      <c r="C164" s="75">
        <v>0</v>
      </c>
      <c r="D164" s="75">
        <v>61479601.340000004</v>
      </c>
    </row>
    <row r="165" spans="1:4" ht="15.75" x14ac:dyDescent="0.25">
      <c r="A165" s="2" t="s">
        <v>69</v>
      </c>
      <c r="B165" s="73" t="s">
        <v>91</v>
      </c>
      <c r="C165" s="69">
        <v>9701508.4299999997</v>
      </c>
      <c r="D165" s="69">
        <v>9701508.4299999997</v>
      </c>
    </row>
    <row r="166" spans="1:4" ht="15.75" x14ac:dyDescent="0.25">
      <c r="A166" s="2" t="s">
        <v>68</v>
      </c>
      <c r="B166" s="74" t="s">
        <v>14</v>
      </c>
      <c r="C166" s="75">
        <v>4486856.46</v>
      </c>
      <c r="D166" s="75">
        <v>4486856.46</v>
      </c>
    </row>
    <row r="167" spans="1:4" ht="15.75" x14ac:dyDescent="0.25">
      <c r="A167" s="2" t="s">
        <v>68</v>
      </c>
      <c r="B167" s="74" t="s">
        <v>13</v>
      </c>
      <c r="C167" s="75">
        <v>4493184.8</v>
      </c>
      <c r="D167" s="75">
        <v>4493184.8</v>
      </c>
    </row>
    <row r="168" spans="1:4" ht="15.75" x14ac:dyDescent="0.25">
      <c r="A168" s="2" t="s">
        <v>68</v>
      </c>
      <c r="B168" s="74" t="s">
        <v>12</v>
      </c>
      <c r="C168" s="75">
        <v>721467.17</v>
      </c>
      <c r="D168" s="75">
        <v>721467.17</v>
      </c>
    </row>
    <row r="169" spans="1:4" ht="15.75" x14ac:dyDescent="0.25">
      <c r="A169" s="2" t="s">
        <v>71</v>
      </c>
      <c r="B169" s="72" t="s">
        <v>81</v>
      </c>
      <c r="C169" s="69">
        <v>5886128.4100000001</v>
      </c>
      <c r="D169" s="69">
        <v>10280058.75</v>
      </c>
    </row>
    <row r="170" spans="1:4" ht="15.75" x14ac:dyDescent="0.25">
      <c r="A170" s="2" t="s">
        <v>69</v>
      </c>
      <c r="B170" s="73" t="s">
        <v>108</v>
      </c>
      <c r="C170" s="69">
        <v>4587703.18</v>
      </c>
      <c r="D170" s="69">
        <v>8582333.5199999996</v>
      </c>
    </row>
    <row r="171" spans="1:4" ht="15.75" x14ac:dyDescent="0.25">
      <c r="A171" s="2" t="s">
        <v>68</v>
      </c>
      <c r="B171" s="74" t="s">
        <v>9</v>
      </c>
      <c r="C171" s="75">
        <v>4587703.18</v>
      </c>
      <c r="D171" s="75">
        <v>8582333.5199999996</v>
      </c>
    </row>
    <row r="172" spans="1:4" ht="15.75" x14ac:dyDescent="0.25">
      <c r="A172" s="2" t="s">
        <v>69</v>
      </c>
      <c r="B172" s="73" t="s">
        <v>80</v>
      </c>
      <c r="C172" s="69">
        <v>318600</v>
      </c>
      <c r="D172" s="69">
        <v>318600</v>
      </c>
    </row>
    <row r="173" spans="1:4" ht="15.75" x14ac:dyDescent="0.25">
      <c r="A173" s="2" t="s">
        <v>68</v>
      </c>
      <c r="B173" s="74" t="s">
        <v>6</v>
      </c>
      <c r="C173" s="75">
        <v>318600</v>
      </c>
      <c r="D173" s="75">
        <v>318600</v>
      </c>
    </row>
    <row r="174" spans="1:4" ht="15.75" x14ac:dyDescent="0.25">
      <c r="A174" s="2" t="s">
        <v>69</v>
      </c>
      <c r="B174" s="73" t="s">
        <v>90</v>
      </c>
      <c r="C174" s="69">
        <v>525700</v>
      </c>
      <c r="D174" s="69">
        <v>925000</v>
      </c>
    </row>
    <row r="175" spans="1:4" ht="15.75" x14ac:dyDescent="0.25">
      <c r="A175" s="2" t="s">
        <v>68</v>
      </c>
      <c r="B175" s="74" t="s">
        <v>5</v>
      </c>
      <c r="C175" s="75">
        <v>525700</v>
      </c>
      <c r="D175" s="75">
        <v>925000</v>
      </c>
    </row>
    <row r="176" spans="1:4" ht="15.75" x14ac:dyDescent="0.25">
      <c r="A176" s="2" t="s">
        <v>69</v>
      </c>
      <c r="B176" s="73" t="s">
        <v>77</v>
      </c>
      <c r="C176" s="69">
        <v>454125.23</v>
      </c>
      <c r="D176" s="69">
        <v>454125.23</v>
      </c>
    </row>
    <row r="177" spans="1:4" ht="15.75" x14ac:dyDescent="0.25">
      <c r="A177" s="2" t="s">
        <v>68</v>
      </c>
      <c r="B177" s="74" t="s">
        <v>3</v>
      </c>
      <c r="C177" s="75">
        <v>305799.23</v>
      </c>
      <c r="D177" s="75">
        <v>305799.23</v>
      </c>
    </row>
    <row r="178" spans="1:4" ht="15.75" x14ac:dyDescent="0.25">
      <c r="A178" s="2" t="s">
        <v>68</v>
      </c>
      <c r="B178" s="74" t="s">
        <v>188</v>
      </c>
      <c r="C178" s="75">
        <v>148326</v>
      </c>
      <c r="D178" s="75">
        <v>148326</v>
      </c>
    </row>
    <row r="179" spans="1:4" ht="15.75" x14ac:dyDescent="0.25">
      <c r="A179" s="2" t="s">
        <v>71</v>
      </c>
      <c r="B179" s="72" t="s">
        <v>75</v>
      </c>
      <c r="C179" s="69">
        <v>3986021.67</v>
      </c>
      <c r="D179" s="69">
        <v>4971675.67</v>
      </c>
    </row>
    <row r="180" spans="1:4" ht="15.75" x14ac:dyDescent="0.25">
      <c r="A180" s="2" t="s">
        <v>69</v>
      </c>
      <c r="B180" s="73" t="s">
        <v>96</v>
      </c>
      <c r="C180" s="69">
        <v>64442</v>
      </c>
      <c r="D180" s="69">
        <v>64442</v>
      </c>
    </row>
    <row r="181" spans="1:4" ht="15.75" x14ac:dyDescent="0.25">
      <c r="A181" s="2" t="s">
        <v>68</v>
      </c>
      <c r="B181" s="77" t="s">
        <v>66</v>
      </c>
      <c r="C181" s="69">
        <v>64442</v>
      </c>
      <c r="D181" s="69">
        <v>64442</v>
      </c>
    </row>
    <row r="182" spans="1:4" ht="15.75" x14ac:dyDescent="0.25">
      <c r="A182" s="2" t="s">
        <v>68</v>
      </c>
      <c r="B182" s="74" t="s">
        <v>187</v>
      </c>
      <c r="C182" s="75">
        <v>0</v>
      </c>
      <c r="D182" s="75">
        <v>0</v>
      </c>
    </row>
    <row r="183" spans="1:4" ht="15.75" x14ac:dyDescent="0.25">
      <c r="A183" s="2" t="s">
        <v>69</v>
      </c>
      <c r="B183" s="73" t="s">
        <v>136</v>
      </c>
      <c r="C183" s="69">
        <v>0</v>
      </c>
      <c r="D183" s="69">
        <v>94400</v>
      </c>
    </row>
    <row r="184" spans="1:4" ht="15.75" x14ac:dyDescent="0.25">
      <c r="A184" s="2" t="s">
        <v>68</v>
      </c>
      <c r="B184" s="74" t="s">
        <v>138</v>
      </c>
      <c r="C184" s="75">
        <v>0</v>
      </c>
      <c r="D184" s="75">
        <v>94400</v>
      </c>
    </row>
    <row r="185" spans="1:4" ht="15.75" x14ac:dyDescent="0.25">
      <c r="A185" s="2" t="s">
        <v>69</v>
      </c>
      <c r="B185" s="73" t="s">
        <v>104</v>
      </c>
      <c r="C185" s="69">
        <v>124543.55</v>
      </c>
      <c r="D185" s="69">
        <v>1015797.55</v>
      </c>
    </row>
    <row r="186" spans="1:4" ht="15.75" x14ac:dyDescent="0.25">
      <c r="A186" s="2" t="s">
        <v>68</v>
      </c>
      <c r="B186" s="74" t="s">
        <v>186</v>
      </c>
      <c r="C186" s="75">
        <v>119440.97</v>
      </c>
      <c r="D186" s="75">
        <v>119440.97</v>
      </c>
    </row>
    <row r="187" spans="1:4" ht="15.75" x14ac:dyDescent="0.25">
      <c r="A187" s="2" t="s">
        <v>68</v>
      </c>
      <c r="B187" s="74" t="s">
        <v>120</v>
      </c>
      <c r="C187" s="75">
        <v>5102.58</v>
      </c>
      <c r="D187" s="75">
        <v>896356.58</v>
      </c>
    </row>
    <row r="188" spans="1:4" ht="15.75" x14ac:dyDescent="0.25">
      <c r="A188" s="2" t="s">
        <v>69</v>
      </c>
      <c r="B188" s="73" t="s">
        <v>140</v>
      </c>
      <c r="C188" s="69">
        <v>992752.67</v>
      </c>
      <c r="D188" s="69">
        <v>992752.67</v>
      </c>
    </row>
    <row r="189" spans="1:4" ht="15.75" x14ac:dyDescent="0.25">
      <c r="A189" s="2" t="s">
        <v>68</v>
      </c>
      <c r="B189" s="74" t="s">
        <v>177</v>
      </c>
      <c r="C189" s="75">
        <v>210634.04</v>
      </c>
      <c r="D189" s="75">
        <v>210634.04</v>
      </c>
    </row>
    <row r="190" spans="1:4" ht="15.75" x14ac:dyDescent="0.25">
      <c r="A190" s="2" t="s">
        <v>68</v>
      </c>
      <c r="B190" s="74" t="s">
        <v>141</v>
      </c>
      <c r="C190" s="75">
        <v>40633.230000000003</v>
      </c>
      <c r="D190" s="75">
        <v>40633.230000000003</v>
      </c>
    </row>
    <row r="191" spans="1:4" ht="15.75" x14ac:dyDescent="0.25">
      <c r="A191" s="2" t="s">
        <v>68</v>
      </c>
      <c r="B191" s="74" t="s">
        <v>185</v>
      </c>
      <c r="C191" s="75">
        <v>741485.4</v>
      </c>
      <c r="D191" s="75">
        <v>741485.4</v>
      </c>
    </row>
    <row r="192" spans="1:4" ht="15.75" x14ac:dyDescent="0.25">
      <c r="A192" s="2" t="s">
        <v>69</v>
      </c>
      <c r="B192" s="73" t="s">
        <v>74</v>
      </c>
      <c r="C192" s="69">
        <v>2804283.45</v>
      </c>
      <c r="D192" s="69">
        <v>2804283.45</v>
      </c>
    </row>
    <row r="193" spans="1:4" ht="15.75" x14ac:dyDescent="0.25">
      <c r="A193" s="2" t="s">
        <v>68</v>
      </c>
      <c r="B193" s="74" t="s">
        <v>1</v>
      </c>
      <c r="C193" s="75">
        <v>1909920</v>
      </c>
      <c r="D193" s="75">
        <v>1909920</v>
      </c>
    </row>
    <row r="194" spans="1:4" ht="15.75" x14ac:dyDescent="0.25">
      <c r="A194" s="2" t="s">
        <v>68</v>
      </c>
      <c r="B194" s="74" t="s">
        <v>184</v>
      </c>
      <c r="C194" s="75">
        <v>0</v>
      </c>
      <c r="D194" s="75">
        <v>0</v>
      </c>
    </row>
    <row r="195" spans="1:4" ht="15.75" x14ac:dyDescent="0.25">
      <c r="A195" s="2" t="s">
        <v>68</v>
      </c>
      <c r="B195" s="74" t="s">
        <v>174</v>
      </c>
      <c r="C195" s="75">
        <v>894363.45</v>
      </c>
      <c r="D195" s="75">
        <v>894363.45</v>
      </c>
    </row>
    <row r="196" spans="1:4" ht="15.75" x14ac:dyDescent="0.25">
      <c r="A196" s="2" t="s">
        <v>71</v>
      </c>
      <c r="B196" s="72" t="s">
        <v>70</v>
      </c>
      <c r="C196" s="69">
        <v>0</v>
      </c>
      <c r="D196" s="69">
        <v>1134000</v>
      </c>
    </row>
    <row r="197" spans="1:4" ht="15.75" x14ac:dyDescent="0.25">
      <c r="A197" s="2" t="s">
        <v>69</v>
      </c>
      <c r="B197" s="73" t="s">
        <v>155</v>
      </c>
      <c r="C197" s="69">
        <v>0</v>
      </c>
      <c r="D197" s="69">
        <v>1134000</v>
      </c>
    </row>
    <row r="198" spans="1:4" ht="15.75" x14ac:dyDescent="0.25">
      <c r="A198" s="2" t="s">
        <v>68</v>
      </c>
      <c r="B198" s="74" t="s">
        <v>154</v>
      </c>
      <c r="C198" s="75">
        <v>0</v>
      </c>
      <c r="D198" s="75">
        <v>1134000</v>
      </c>
    </row>
    <row r="199" spans="1:4" ht="15.75" x14ac:dyDescent="0.25">
      <c r="A199" s="2" t="s">
        <v>85</v>
      </c>
      <c r="B199" s="71" t="s">
        <v>95</v>
      </c>
      <c r="C199" s="69">
        <v>3139554.31</v>
      </c>
      <c r="D199" s="69">
        <v>4660940.57</v>
      </c>
    </row>
    <row r="200" spans="1:4" ht="15.75" x14ac:dyDescent="0.25">
      <c r="A200" s="2" t="s">
        <v>71</v>
      </c>
      <c r="B200" s="72" t="s">
        <v>83</v>
      </c>
      <c r="C200" s="69">
        <v>1681451.39</v>
      </c>
      <c r="D200" s="69">
        <v>3202837.65</v>
      </c>
    </row>
    <row r="201" spans="1:4" ht="15.75" x14ac:dyDescent="0.25">
      <c r="A201" s="2" t="s">
        <v>69</v>
      </c>
      <c r="B201" s="73" t="s">
        <v>82</v>
      </c>
      <c r="C201" s="69">
        <v>1458397.37</v>
      </c>
      <c r="D201" s="69">
        <v>2979783.63</v>
      </c>
    </row>
    <row r="202" spans="1:4" ht="15.75" x14ac:dyDescent="0.25">
      <c r="A202" s="2" t="s">
        <v>68</v>
      </c>
      <c r="B202" s="74" t="s">
        <v>20</v>
      </c>
      <c r="C202" s="75">
        <v>1106630.95</v>
      </c>
      <c r="D202" s="75">
        <v>1106630.95</v>
      </c>
    </row>
    <row r="203" spans="1:4" ht="15.75" x14ac:dyDescent="0.25">
      <c r="A203" s="2" t="s">
        <v>68</v>
      </c>
      <c r="B203" s="74" t="s">
        <v>18</v>
      </c>
      <c r="C203" s="75">
        <v>351766.42</v>
      </c>
      <c r="D203" s="75">
        <v>351766.42</v>
      </c>
    </row>
    <row r="204" spans="1:4" ht="15.75" x14ac:dyDescent="0.25">
      <c r="A204" s="2" t="s">
        <v>68</v>
      </c>
      <c r="B204" s="74" t="s">
        <v>133</v>
      </c>
      <c r="C204" s="75">
        <v>0</v>
      </c>
      <c r="D204" s="75">
        <v>1521386.26</v>
      </c>
    </row>
    <row r="205" spans="1:4" ht="15.75" x14ac:dyDescent="0.25">
      <c r="A205" s="2" t="s">
        <v>69</v>
      </c>
      <c r="B205" s="73" t="s">
        <v>91</v>
      </c>
      <c r="C205" s="69">
        <v>223054.02</v>
      </c>
      <c r="D205" s="69">
        <v>223054.02</v>
      </c>
    </row>
    <row r="206" spans="1:4" ht="15.75" x14ac:dyDescent="0.25">
      <c r="A206" s="2" t="s">
        <v>68</v>
      </c>
      <c r="B206" s="74" t="s">
        <v>14</v>
      </c>
      <c r="C206" s="75">
        <v>103400.38</v>
      </c>
      <c r="D206" s="75">
        <v>103400.38</v>
      </c>
    </row>
    <row r="207" spans="1:4" ht="15.75" x14ac:dyDescent="0.25">
      <c r="A207" s="2" t="s">
        <v>68</v>
      </c>
      <c r="B207" s="74" t="s">
        <v>13</v>
      </c>
      <c r="C207" s="75">
        <v>103546.22</v>
      </c>
      <c r="D207" s="75">
        <v>103546.22</v>
      </c>
    </row>
    <row r="208" spans="1:4" ht="15.75" x14ac:dyDescent="0.25">
      <c r="A208" s="2" t="s">
        <v>68</v>
      </c>
      <c r="B208" s="74" t="s">
        <v>12</v>
      </c>
      <c r="C208" s="75">
        <v>16107.42</v>
      </c>
      <c r="D208" s="75">
        <v>16107.42</v>
      </c>
    </row>
    <row r="209" spans="1:4" ht="15.75" x14ac:dyDescent="0.25">
      <c r="A209" s="2" t="s">
        <v>71</v>
      </c>
      <c r="B209" s="72" t="s">
        <v>81</v>
      </c>
      <c r="C209" s="69">
        <v>251700</v>
      </c>
      <c r="D209" s="69">
        <v>251700</v>
      </c>
    </row>
    <row r="210" spans="1:4" ht="15.75" x14ac:dyDescent="0.25">
      <c r="A210" s="2" t="s">
        <v>69</v>
      </c>
      <c r="B210" s="73" t="s">
        <v>90</v>
      </c>
      <c r="C210" s="69">
        <v>151700</v>
      </c>
      <c r="D210" s="69">
        <v>151700</v>
      </c>
    </row>
    <row r="211" spans="1:4" ht="15.75" x14ac:dyDescent="0.25">
      <c r="A211" s="2" t="s">
        <v>68</v>
      </c>
      <c r="B211" s="74" t="s">
        <v>5</v>
      </c>
      <c r="C211" s="75">
        <v>151700</v>
      </c>
      <c r="D211" s="75">
        <v>151700</v>
      </c>
    </row>
    <row r="212" spans="1:4" ht="15.75" x14ac:dyDescent="0.25">
      <c r="A212" s="2" t="s">
        <v>69</v>
      </c>
      <c r="B212" s="73" t="s">
        <v>76</v>
      </c>
      <c r="C212" s="69">
        <v>100000</v>
      </c>
      <c r="D212" s="69">
        <v>100000</v>
      </c>
    </row>
    <row r="213" spans="1:4" ht="15.75" x14ac:dyDescent="0.25">
      <c r="A213" s="2" t="s">
        <v>68</v>
      </c>
      <c r="B213" s="74" t="s">
        <v>117</v>
      </c>
      <c r="C213" s="75">
        <v>100000</v>
      </c>
      <c r="D213" s="75">
        <v>100000</v>
      </c>
    </row>
    <row r="214" spans="1:4" ht="15.75" x14ac:dyDescent="0.25">
      <c r="A214" s="2" t="s">
        <v>71</v>
      </c>
      <c r="B214" s="72" t="s">
        <v>75</v>
      </c>
      <c r="C214" s="69">
        <v>599510.76</v>
      </c>
      <c r="D214" s="69">
        <v>599510.76</v>
      </c>
    </row>
    <row r="215" spans="1:4" ht="15.75" x14ac:dyDescent="0.25">
      <c r="A215" s="2" t="s">
        <v>69</v>
      </c>
      <c r="B215" s="73" t="s">
        <v>96</v>
      </c>
      <c r="C215" s="69">
        <v>54218.6</v>
      </c>
      <c r="D215" s="69">
        <v>54218.6</v>
      </c>
    </row>
    <row r="216" spans="1:4" ht="15.75" x14ac:dyDescent="0.25">
      <c r="A216" s="2" t="s">
        <v>68</v>
      </c>
      <c r="B216" s="74" t="s">
        <v>66</v>
      </c>
      <c r="C216" s="75">
        <v>54218.6</v>
      </c>
      <c r="D216" s="75">
        <v>54218.6</v>
      </c>
    </row>
    <row r="217" spans="1:4" ht="15.75" x14ac:dyDescent="0.25">
      <c r="A217" s="2" t="s">
        <v>69</v>
      </c>
      <c r="B217" s="73" t="s">
        <v>106</v>
      </c>
      <c r="C217" s="69">
        <v>495600</v>
      </c>
      <c r="D217" s="69">
        <v>495600</v>
      </c>
    </row>
    <row r="218" spans="1:4" ht="15.75" x14ac:dyDescent="0.25">
      <c r="A218" s="2" t="s">
        <v>68</v>
      </c>
      <c r="B218" s="74" t="s">
        <v>183</v>
      </c>
      <c r="C218" s="75">
        <v>417720</v>
      </c>
      <c r="D218" s="75">
        <v>417720</v>
      </c>
    </row>
    <row r="219" spans="1:4" ht="15.75" x14ac:dyDescent="0.25">
      <c r="A219" s="2" t="s">
        <v>68</v>
      </c>
      <c r="B219" s="74" t="s">
        <v>139</v>
      </c>
      <c r="C219" s="75">
        <v>77880</v>
      </c>
      <c r="D219" s="75">
        <v>77880</v>
      </c>
    </row>
    <row r="220" spans="1:4" ht="15.75" x14ac:dyDescent="0.25">
      <c r="A220" s="2" t="s">
        <v>69</v>
      </c>
      <c r="B220" s="73" t="s">
        <v>73</v>
      </c>
      <c r="C220" s="69">
        <v>49692.160000000003</v>
      </c>
      <c r="D220" s="69">
        <v>49692.160000000003</v>
      </c>
    </row>
    <row r="221" spans="1:4" ht="15.75" x14ac:dyDescent="0.25">
      <c r="A221" s="2" t="s">
        <v>68</v>
      </c>
      <c r="B221" s="74" t="s">
        <v>0</v>
      </c>
      <c r="C221" s="75">
        <v>49692.160000000003</v>
      </c>
      <c r="D221" s="75">
        <v>49692.160000000003</v>
      </c>
    </row>
    <row r="222" spans="1:4" ht="15.75" x14ac:dyDescent="0.25">
      <c r="A222" s="2" t="s">
        <v>71</v>
      </c>
      <c r="B222" s="72" t="s">
        <v>70</v>
      </c>
      <c r="C222" s="69">
        <v>606892.16</v>
      </c>
      <c r="D222" s="69">
        <v>606892.16</v>
      </c>
    </row>
    <row r="223" spans="1:4" ht="15.75" x14ac:dyDescent="0.25">
      <c r="A223" s="2" t="s">
        <v>69</v>
      </c>
      <c r="B223" s="73" t="s">
        <v>103</v>
      </c>
      <c r="C223" s="69">
        <v>606892.16</v>
      </c>
      <c r="D223" s="69">
        <v>606892.16</v>
      </c>
    </row>
    <row r="224" spans="1:4" ht="15.75" x14ac:dyDescent="0.25">
      <c r="A224" s="2" t="s">
        <v>68</v>
      </c>
      <c r="B224" s="74" t="s">
        <v>181</v>
      </c>
      <c r="C224" s="75">
        <v>606892.16</v>
      </c>
      <c r="D224" s="75">
        <v>606892.16</v>
      </c>
    </row>
    <row r="225" spans="1:4" ht="15.75" x14ac:dyDescent="0.25">
      <c r="A225" s="2" t="s">
        <v>85</v>
      </c>
      <c r="B225" s="71" t="s">
        <v>94</v>
      </c>
      <c r="C225" s="69">
        <v>2189452.7200000002</v>
      </c>
      <c r="D225" s="69">
        <v>4196119.4000000004</v>
      </c>
    </row>
    <row r="226" spans="1:4" ht="15.75" x14ac:dyDescent="0.25">
      <c r="A226" s="2" t="s">
        <v>71</v>
      </c>
      <c r="B226" s="72" t="s">
        <v>83</v>
      </c>
      <c r="C226" s="69">
        <v>1890259.72</v>
      </c>
      <c r="D226" s="69">
        <v>3896926.4</v>
      </c>
    </row>
    <row r="227" spans="1:4" ht="15.75" x14ac:dyDescent="0.25">
      <c r="A227" s="2" t="s">
        <v>69</v>
      </c>
      <c r="B227" s="73" t="s">
        <v>82</v>
      </c>
      <c r="C227" s="69">
        <v>1712988.78</v>
      </c>
      <c r="D227" s="69">
        <v>3719655.46</v>
      </c>
    </row>
    <row r="228" spans="1:4" ht="15.75" x14ac:dyDescent="0.25">
      <c r="A228" s="2" t="s">
        <v>68</v>
      </c>
      <c r="B228" s="74" t="s">
        <v>18</v>
      </c>
      <c r="C228" s="75">
        <v>1158000</v>
      </c>
      <c r="D228" s="75">
        <v>1158000</v>
      </c>
    </row>
    <row r="229" spans="1:4" ht="15.75" x14ac:dyDescent="0.25">
      <c r="A229" s="2" t="s">
        <v>68</v>
      </c>
      <c r="B229" s="74" t="s">
        <v>133</v>
      </c>
      <c r="C229" s="75">
        <v>0</v>
      </c>
      <c r="D229" s="75">
        <v>2006666.68</v>
      </c>
    </row>
    <row r="230" spans="1:4" ht="15.75" x14ac:dyDescent="0.25">
      <c r="A230" s="2" t="s">
        <v>68</v>
      </c>
      <c r="B230" s="74" t="s">
        <v>156</v>
      </c>
      <c r="C230" s="75">
        <v>554988.78</v>
      </c>
      <c r="D230" s="75">
        <v>554988.78</v>
      </c>
    </row>
    <row r="231" spans="1:4" ht="15.75" x14ac:dyDescent="0.25">
      <c r="A231" s="2" t="s">
        <v>69</v>
      </c>
      <c r="B231" s="73" t="s">
        <v>91</v>
      </c>
      <c r="C231" s="69">
        <v>177270.94</v>
      </c>
      <c r="D231" s="69">
        <v>177270.94</v>
      </c>
    </row>
    <row r="232" spans="1:4" ht="15.75" x14ac:dyDescent="0.25">
      <c r="A232" s="2" t="s">
        <v>68</v>
      </c>
      <c r="B232" s="74" t="s">
        <v>14</v>
      </c>
      <c r="C232" s="75">
        <v>82102.2</v>
      </c>
      <c r="D232" s="75">
        <v>82102.2</v>
      </c>
    </row>
    <row r="233" spans="1:4" ht="15.75" x14ac:dyDescent="0.25">
      <c r="A233" s="2" t="s">
        <v>68</v>
      </c>
      <c r="B233" s="74" t="s">
        <v>13</v>
      </c>
      <c r="C233" s="75">
        <v>82218</v>
      </c>
      <c r="D233" s="75">
        <v>82218</v>
      </c>
    </row>
    <row r="234" spans="1:4" ht="15.75" x14ac:dyDescent="0.25">
      <c r="A234" s="2" t="s">
        <v>68</v>
      </c>
      <c r="B234" s="74" t="s">
        <v>12</v>
      </c>
      <c r="C234" s="75">
        <v>12950.74</v>
      </c>
      <c r="D234" s="75">
        <v>12950.74</v>
      </c>
    </row>
    <row r="235" spans="1:4" ht="15.75" x14ac:dyDescent="0.25">
      <c r="A235" s="2" t="s">
        <v>71</v>
      </c>
      <c r="B235" s="72" t="s">
        <v>81</v>
      </c>
      <c r="C235" s="69">
        <v>299193</v>
      </c>
      <c r="D235" s="69">
        <v>299193</v>
      </c>
    </row>
    <row r="236" spans="1:4" ht="15.75" x14ac:dyDescent="0.25">
      <c r="A236" s="2" t="s">
        <v>69</v>
      </c>
      <c r="B236" s="73" t="s">
        <v>108</v>
      </c>
      <c r="C236" s="69">
        <v>299193</v>
      </c>
      <c r="D236" s="69">
        <v>299193</v>
      </c>
    </row>
    <row r="237" spans="1:4" ht="15.75" x14ac:dyDescent="0.25">
      <c r="A237" s="2" t="s">
        <v>68</v>
      </c>
      <c r="B237" s="74" t="s">
        <v>9</v>
      </c>
      <c r="C237" s="75">
        <v>291273</v>
      </c>
      <c r="D237" s="75">
        <v>291273</v>
      </c>
    </row>
    <row r="238" spans="1:4" ht="15.75" x14ac:dyDescent="0.25">
      <c r="A238" s="2" t="s">
        <v>68</v>
      </c>
      <c r="B238" s="74" t="s">
        <v>8</v>
      </c>
      <c r="C238" s="75">
        <v>7920</v>
      </c>
      <c r="D238" s="75">
        <v>7920</v>
      </c>
    </row>
    <row r="239" spans="1:4" ht="15.75" x14ac:dyDescent="0.25">
      <c r="A239" s="2" t="s">
        <v>85</v>
      </c>
      <c r="B239" s="71" t="s">
        <v>93</v>
      </c>
      <c r="C239" s="69">
        <v>10294352.59</v>
      </c>
      <c r="D239" s="69">
        <v>25261586.579999998</v>
      </c>
    </row>
    <row r="240" spans="1:4" ht="15.75" x14ac:dyDescent="0.25">
      <c r="A240" s="2" t="s">
        <v>71</v>
      </c>
      <c r="B240" s="72" t="s">
        <v>83</v>
      </c>
      <c r="C240" s="69">
        <v>2346609.44</v>
      </c>
      <c r="D240" s="69">
        <v>4132032.1</v>
      </c>
    </row>
    <row r="241" spans="1:4" ht="15.75" x14ac:dyDescent="0.25">
      <c r="A241" s="2" t="s">
        <v>69</v>
      </c>
      <c r="B241" s="73" t="s">
        <v>82</v>
      </c>
      <c r="C241" s="69">
        <v>2112633.75</v>
      </c>
      <c r="D241" s="69">
        <v>3898056.41</v>
      </c>
    </row>
    <row r="242" spans="1:4" ht="15.75" x14ac:dyDescent="0.25">
      <c r="A242" s="2" t="s">
        <v>68</v>
      </c>
      <c r="B242" s="74" t="s">
        <v>20</v>
      </c>
      <c r="C242" s="75">
        <v>1425633.75</v>
      </c>
      <c r="D242" s="75">
        <v>1425633.75</v>
      </c>
    </row>
    <row r="243" spans="1:4" ht="15.75" x14ac:dyDescent="0.25">
      <c r="A243" s="2" t="s">
        <v>68</v>
      </c>
      <c r="B243" s="74" t="s">
        <v>119</v>
      </c>
      <c r="C243" s="75">
        <v>441000</v>
      </c>
      <c r="D243" s="75">
        <v>714600</v>
      </c>
    </row>
    <row r="244" spans="1:4" ht="15.75" x14ac:dyDescent="0.25">
      <c r="A244" s="2" t="s">
        <v>68</v>
      </c>
      <c r="B244" s="74" t="s">
        <v>18</v>
      </c>
      <c r="C244" s="75">
        <v>106000</v>
      </c>
      <c r="D244" s="75">
        <v>106000</v>
      </c>
    </row>
    <row r="245" spans="1:4" ht="15.75" x14ac:dyDescent="0.25">
      <c r="A245" s="2" t="s">
        <v>68</v>
      </c>
      <c r="B245" s="74" t="s">
        <v>133</v>
      </c>
      <c r="C245" s="75">
        <v>0</v>
      </c>
      <c r="D245" s="75">
        <v>1511822.66</v>
      </c>
    </row>
    <row r="246" spans="1:4" ht="15.75" x14ac:dyDescent="0.25">
      <c r="A246" s="2" t="s">
        <v>68</v>
      </c>
      <c r="B246" s="74" t="s">
        <v>156</v>
      </c>
      <c r="C246" s="75">
        <v>140000</v>
      </c>
      <c r="D246" s="75">
        <v>140000</v>
      </c>
    </row>
    <row r="247" spans="1:4" ht="15.75" x14ac:dyDescent="0.25">
      <c r="A247" s="2" t="s">
        <v>69</v>
      </c>
      <c r="B247" s="73" t="s">
        <v>91</v>
      </c>
      <c r="C247" s="69">
        <v>233975.69</v>
      </c>
      <c r="D247" s="69">
        <v>233975.69</v>
      </c>
    </row>
    <row r="248" spans="1:4" ht="15.75" x14ac:dyDescent="0.25">
      <c r="A248" s="2" t="s">
        <v>68</v>
      </c>
      <c r="B248" s="74" t="s">
        <v>14</v>
      </c>
      <c r="C248" s="75">
        <v>108592.83</v>
      </c>
      <c r="D248" s="75">
        <v>108592.83</v>
      </c>
    </row>
    <row r="249" spans="1:4" ht="15.75" x14ac:dyDescent="0.25">
      <c r="A249" s="2" t="s">
        <v>68</v>
      </c>
      <c r="B249" s="74" t="s">
        <v>13</v>
      </c>
      <c r="C249" s="75">
        <v>108746</v>
      </c>
      <c r="D249" s="75">
        <v>108746</v>
      </c>
    </row>
    <row r="250" spans="1:4" ht="15.75" x14ac:dyDescent="0.25">
      <c r="A250" s="2" t="s">
        <v>68</v>
      </c>
      <c r="B250" s="74" t="s">
        <v>12</v>
      </c>
      <c r="C250" s="75">
        <v>16636.86</v>
      </c>
      <c r="D250" s="75">
        <v>16636.86</v>
      </c>
    </row>
    <row r="251" spans="1:4" ht="15.75" x14ac:dyDescent="0.25">
      <c r="A251" s="2" t="s">
        <v>71</v>
      </c>
      <c r="B251" s="72" t="s">
        <v>81</v>
      </c>
      <c r="C251" s="69">
        <v>849150.03</v>
      </c>
      <c r="D251" s="69">
        <v>14030961.359999999</v>
      </c>
    </row>
    <row r="252" spans="1:4" ht="15.75" x14ac:dyDescent="0.25">
      <c r="A252" s="2" t="s">
        <v>69</v>
      </c>
      <c r="B252" s="73" t="s">
        <v>108</v>
      </c>
      <c r="C252" s="69">
        <v>0</v>
      </c>
      <c r="D252" s="69">
        <v>12703861.25</v>
      </c>
    </row>
    <row r="253" spans="1:4" ht="15.75" x14ac:dyDescent="0.25">
      <c r="A253" s="2" t="s">
        <v>68</v>
      </c>
      <c r="B253" s="74" t="s">
        <v>9</v>
      </c>
      <c r="C253" s="75">
        <v>0</v>
      </c>
      <c r="D253" s="75">
        <v>12703861.25</v>
      </c>
    </row>
    <row r="254" spans="1:4" ht="15.75" x14ac:dyDescent="0.25">
      <c r="A254" s="2" t="s">
        <v>69</v>
      </c>
      <c r="B254" s="73" t="s">
        <v>90</v>
      </c>
      <c r="C254" s="69">
        <v>624750</v>
      </c>
      <c r="D254" s="69">
        <v>624750</v>
      </c>
    </row>
    <row r="255" spans="1:4" ht="15.75" x14ac:dyDescent="0.25">
      <c r="A255" s="2" t="s">
        <v>68</v>
      </c>
      <c r="B255" s="74" t="s">
        <v>5</v>
      </c>
      <c r="C255" s="75">
        <v>624750</v>
      </c>
      <c r="D255" s="75">
        <v>624750</v>
      </c>
    </row>
    <row r="256" spans="1:4" ht="15.75" x14ac:dyDescent="0.25">
      <c r="A256" s="2" t="s">
        <v>69</v>
      </c>
      <c r="B256" s="73" t="s">
        <v>115</v>
      </c>
      <c r="C256" s="69">
        <v>3600</v>
      </c>
      <c r="D256" s="69">
        <v>8600</v>
      </c>
    </row>
    <row r="257" spans="1:4" ht="15.75" x14ac:dyDescent="0.25">
      <c r="A257" s="2" t="s">
        <v>68</v>
      </c>
      <c r="B257" s="74" t="s">
        <v>116</v>
      </c>
      <c r="C257" s="75">
        <v>3600</v>
      </c>
      <c r="D257" s="75">
        <v>8600</v>
      </c>
    </row>
    <row r="258" spans="1:4" ht="15.75" x14ac:dyDescent="0.25">
      <c r="A258" s="2" t="s">
        <v>69</v>
      </c>
      <c r="B258" s="73" t="s">
        <v>77</v>
      </c>
      <c r="C258" s="69">
        <v>82300.03</v>
      </c>
      <c r="D258" s="69">
        <v>555250.11</v>
      </c>
    </row>
    <row r="259" spans="1:4" ht="15.75" x14ac:dyDescent="0.25">
      <c r="A259" s="2" t="s">
        <v>68</v>
      </c>
      <c r="B259" s="74" t="s">
        <v>3</v>
      </c>
      <c r="C259" s="75">
        <v>82300.03</v>
      </c>
      <c r="D259" s="75">
        <v>555250.11</v>
      </c>
    </row>
    <row r="260" spans="1:4" ht="15.75" x14ac:dyDescent="0.25">
      <c r="A260" s="2" t="s">
        <v>69</v>
      </c>
      <c r="B260" s="73" t="s">
        <v>76</v>
      </c>
      <c r="C260" s="69">
        <v>138500</v>
      </c>
      <c r="D260" s="69">
        <v>138500</v>
      </c>
    </row>
    <row r="261" spans="1:4" ht="15.75" x14ac:dyDescent="0.25">
      <c r="A261" s="2" t="s">
        <v>68</v>
      </c>
      <c r="B261" s="74" t="s">
        <v>182</v>
      </c>
      <c r="C261" s="75">
        <v>138500</v>
      </c>
      <c r="D261" s="75">
        <v>138500</v>
      </c>
    </row>
    <row r="262" spans="1:4" ht="15.75" x14ac:dyDescent="0.25">
      <c r="A262" s="2" t="s">
        <v>71</v>
      </c>
      <c r="B262" s="72" t="s">
        <v>75</v>
      </c>
      <c r="C262" s="69">
        <v>3742085.41</v>
      </c>
      <c r="D262" s="69">
        <v>3742085.41</v>
      </c>
    </row>
    <row r="263" spans="1:4" ht="15.75" x14ac:dyDescent="0.25">
      <c r="A263" s="2" t="s">
        <v>69</v>
      </c>
      <c r="B263" s="73" t="s">
        <v>104</v>
      </c>
      <c r="C263" s="69">
        <v>932406.97</v>
      </c>
      <c r="D263" s="69">
        <v>932406.97</v>
      </c>
    </row>
    <row r="264" spans="1:4" ht="15.75" x14ac:dyDescent="0.25">
      <c r="A264" s="2" t="s">
        <v>68</v>
      </c>
      <c r="B264" s="74" t="s">
        <v>120</v>
      </c>
      <c r="C264" s="75">
        <v>932406.97</v>
      </c>
      <c r="D264" s="75">
        <v>932406.97</v>
      </c>
    </row>
    <row r="265" spans="1:4" ht="15.75" x14ac:dyDescent="0.25">
      <c r="A265" s="2" t="s">
        <v>69</v>
      </c>
      <c r="B265" s="73" t="s">
        <v>74</v>
      </c>
      <c r="C265" s="69">
        <v>1760000</v>
      </c>
      <c r="D265" s="69">
        <v>1760000</v>
      </c>
    </row>
    <row r="266" spans="1:4" ht="15.75" x14ac:dyDescent="0.25">
      <c r="A266" s="2" t="s">
        <v>68</v>
      </c>
      <c r="B266" s="74" t="s">
        <v>1</v>
      </c>
      <c r="C266" s="75">
        <v>1760000</v>
      </c>
      <c r="D266" s="75">
        <v>1760000</v>
      </c>
    </row>
    <row r="267" spans="1:4" ht="15.75" x14ac:dyDescent="0.25">
      <c r="A267" s="2" t="s">
        <v>69</v>
      </c>
      <c r="B267" s="73" t="s">
        <v>73</v>
      </c>
      <c r="C267" s="69">
        <v>1049678.44</v>
      </c>
      <c r="D267" s="69">
        <v>1049678.44</v>
      </c>
    </row>
    <row r="268" spans="1:4" ht="15.75" x14ac:dyDescent="0.25">
      <c r="A268" s="2" t="s">
        <v>68</v>
      </c>
      <c r="B268" s="74" t="s">
        <v>0</v>
      </c>
      <c r="C268" s="75">
        <v>1049678.44</v>
      </c>
      <c r="D268" s="75">
        <v>1049678.44</v>
      </c>
    </row>
    <row r="269" spans="1:4" ht="15.75" x14ac:dyDescent="0.25">
      <c r="A269" s="2" t="s">
        <v>71</v>
      </c>
      <c r="B269" s="72" t="s">
        <v>70</v>
      </c>
      <c r="C269" s="69">
        <v>1017070.21</v>
      </c>
      <c r="D269" s="69">
        <v>1017070.21</v>
      </c>
    </row>
    <row r="270" spans="1:4" ht="15.75" x14ac:dyDescent="0.25">
      <c r="A270" s="2" t="s">
        <v>69</v>
      </c>
      <c r="B270" s="73" t="s">
        <v>103</v>
      </c>
      <c r="C270" s="69">
        <v>791572.21</v>
      </c>
      <c r="D270" s="69">
        <v>791572.21</v>
      </c>
    </row>
    <row r="271" spans="1:4" ht="15.75" x14ac:dyDescent="0.25">
      <c r="A271" s="2" t="s">
        <v>68</v>
      </c>
      <c r="B271" s="74" t="s">
        <v>181</v>
      </c>
      <c r="C271" s="75">
        <v>791572.21</v>
      </c>
      <c r="D271" s="75">
        <v>791572.21</v>
      </c>
    </row>
    <row r="272" spans="1:4" ht="15.75" x14ac:dyDescent="0.25">
      <c r="A272" s="2" t="s">
        <v>69</v>
      </c>
      <c r="B272" s="73" t="s">
        <v>102</v>
      </c>
      <c r="C272" s="69">
        <v>225498</v>
      </c>
      <c r="D272" s="69">
        <v>225498</v>
      </c>
    </row>
    <row r="273" spans="1:4" ht="15.75" x14ac:dyDescent="0.25">
      <c r="A273" s="2" t="s">
        <v>68</v>
      </c>
      <c r="B273" s="74" t="s">
        <v>180</v>
      </c>
      <c r="C273" s="75">
        <v>225498</v>
      </c>
      <c r="D273" s="75">
        <v>225498</v>
      </c>
    </row>
    <row r="274" spans="1:4" ht="15.75" x14ac:dyDescent="0.25">
      <c r="A274" s="2" t="s">
        <v>71</v>
      </c>
      <c r="B274" s="72" t="s">
        <v>121</v>
      </c>
      <c r="C274" s="69">
        <v>2339437.5</v>
      </c>
      <c r="D274" s="69">
        <v>2339437.5</v>
      </c>
    </row>
    <row r="275" spans="1:4" ht="15.75" x14ac:dyDescent="0.25">
      <c r="A275" s="2" t="s">
        <v>69</v>
      </c>
      <c r="B275" s="73" t="s">
        <v>122</v>
      </c>
      <c r="C275" s="69">
        <v>2339437.5</v>
      </c>
      <c r="D275" s="69">
        <v>2339437.5</v>
      </c>
    </row>
    <row r="276" spans="1:4" ht="15.75" x14ac:dyDescent="0.25">
      <c r="A276" s="2" t="s">
        <v>68</v>
      </c>
      <c r="B276" s="74" t="s">
        <v>123</v>
      </c>
      <c r="C276" s="75">
        <v>2339437.5</v>
      </c>
      <c r="D276" s="75">
        <v>2339437.5</v>
      </c>
    </row>
    <row r="277" spans="1:4" ht="15.75" x14ac:dyDescent="0.25">
      <c r="A277" s="2" t="s">
        <v>89</v>
      </c>
      <c r="B277" s="68" t="s">
        <v>88</v>
      </c>
      <c r="C277" s="69">
        <v>140881714</v>
      </c>
      <c r="D277" s="69">
        <v>167213674.13999999</v>
      </c>
    </row>
    <row r="278" spans="1:4" ht="15.75" x14ac:dyDescent="0.25">
      <c r="A278" s="2" t="s">
        <v>87</v>
      </c>
      <c r="B278" s="70" t="s">
        <v>86</v>
      </c>
      <c r="C278" s="69">
        <v>129748417.8</v>
      </c>
      <c r="D278" s="69">
        <v>153774592.19999999</v>
      </c>
    </row>
    <row r="279" spans="1:4" ht="15.75" x14ac:dyDescent="0.25">
      <c r="A279" s="2" t="s">
        <v>85</v>
      </c>
      <c r="B279" s="71" t="s">
        <v>84</v>
      </c>
      <c r="C279" s="69">
        <v>129748417.8</v>
      </c>
      <c r="D279" s="69">
        <v>153774592.19999999</v>
      </c>
    </row>
    <row r="280" spans="1:4" ht="15.75" x14ac:dyDescent="0.25">
      <c r="A280" s="2" t="s">
        <v>71</v>
      </c>
      <c r="B280" s="72" t="s">
        <v>83</v>
      </c>
      <c r="C280" s="69">
        <v>80714203.75</v>
      </c>
      <c r="D280" s="69">
        <v>80714203.75</v>
      </c>
    </row>
    <row r="281" spans="1:4" ht="15.75" x14ac:dyDescent="0.25">
      <c r="A281" s="2" t="s">
        <v>69</v>
      </c>
      <c r="B281" s="73" t="s">
        <v>82</v>
      </c>
      <c r="C281" s="69">
        <v>2226424.67</v>
      </c>
      <c r="D281" s="69">
        <v>2226424.67</v>
      </c>
    </row>
    <row r="282" spans="1:4" ht="15.75" x14ac:dyDescent="0.25">
      <c r="A282" s="2" t="s">
        <v>68</v>
      </c>
      <c r="B282" s="74" t="s">
        <v>156</v>
      </c>
      <c r="C282" s="75">
        <v>60000</v>
      </c>
      <c r="D282" s="75">
        <v>60000</v>
      </c>
    </row>
    <row r="283" spans="1:4" ht="15.75" x14ac:dyDescent="0.25">
      <c r="A283" s="2" t="s">
        <v>68</v>
      </c>
      <c r="B283" s="74" t="s">
        <v>146</v>
      </c>
      <c r="C283" s="75">
        <v>2166424.67</v>
      </c>
      <c r="D283" s="75">
        <v>2166424.67</v>
      </c>
    </row>
    <row r="284" spans="1:4" ht="15.75" x14ac:dyDescent="0.25">
      <c r="A284" s="2" t="s">
        <v>69</v>
      </c>
      <c r="B284" s="73" t="s">
        <v>92</v>
      </c>
      <c r="C284" s="69">
        <v>78487779.079999998</v>
      </c>
      <c r="D284" s="69">
        <v>78487779.079999998</v>
      </c>
    </row>
    <row r="285" spans="1:4" ht="15.75" x14ac:dyDescent="0.25">
      <c r="A285" s="2" t="s">
        <v>68</v>
      </c>
      <c r="B285" s="74" t="s">
        <v>179</v>
      </c>
      <c r="C285" s="75">
        <v>78487779.079999998</v>
      </c>
      <c r="D285" s="75">
        <v>78487779.079999998</v>
      </c>
    </row>
    <row r="286" spans="1:4" ht="15.75" x14ac:dyDescent="0.25">
      <c r="A286" s="2" t="s">
        <v>71</v>
      </c>
      <c r="B286" s="72" t="s">
        <v>81</v>
      </c>
      <c r="C286" s="69">
        <v>38525401.109999999</v>
      </c>
      <c r="D286" s="69">
        <v>53071104.329999998</v>
      </c>
    </row>
    <row r="287" spans="1:4" ht="15.75" x14ac:dyDescent="0.25">
      <c r="A287" s="2" t="s">
        <v>69</v>
      </c>
      <c r="B287" s="73" t="s">
        <v>79</v>
      </c>
      <c r="C287" s="69">
        <v>596546.76</v>
      </c>
      <c r="D287" s="69">
        <v>596546.76</v>
      </c>
    </row>
    <row r="288" spans="1:4" ht="15.75" x14ac:dyDescent="0.25">
      <c r="A288" s="2" t="s">
        <v>68</v>
      </c>
      <c r="B288" s="74" t="s">
        <v>178</v>
      </c>
      <c r="C288" s="75">
        <v>596546.76</v>
      </c>
      <c r="D288" s="75">
        <v>596546.76</v>
      </c>
    </row>
    <row r="289" spans="1:4" ht="15.75" x14ac:dyDescent="0.25">
      <c r="A289" s="2" t="s">
        <v>69</v>
      </c>
      <c r="B289" s="73" t="s">
        <v>107</v>
      </c>
      <c r="C289" s="69">
        <v>115573.24</v>
      </c>
      <c r="D289" s="69">
        <v>115573.24</v>
      </c>
    </row>
    <row r="290" spans="1:4" ht="15.75" x14ac:dyDescent="0.25">
      <c r="A290" s="2" t="s">
        <v>68</v>
      </c>
      <c r="B290" s="74" t="s">
        <v>4</v>
      </c>
      <c r="C290" s="75">
        <v>115573.24</v>
      </c>
      <c r="D290" s="75">
        <v>115573.24</v>
      </c>
    </row>
    <row r="291" spans="1:4" ht="15.75" x14ac:dyDescent="0.25">
      <c r="A291" s="2" t="s">
        <v>69</v>
      </c>
      <c r="B291" s="73" t="s">
        <v>77</v>
      </c>
      <c r="C291" s="69">
        <v>37813281.109999999</v>
      </c>
      <c r="D291" s="69">
        <v>52264584.329999998</v>
      </c>
    </row>
    <row r="292" spans="1:4" ht="15.75" x14ac:dyDescent="0.25">
      <c r="A292" s="2" t="s">
        <v>68</v>
      </c>
      <c r="B292" s="74" t="s">
        <v>125</v>
      </c>
      <c r="C292" s="75">
        <v>37558684.310000002</v>
      </c>
      <c r="D292" s="75">
        <v>51816970.210000001</v>
      </c>
    </row>
    <row r="293" spans="1:4" ht="15.75" x14ac:dyDescent="0.25">
      <c r="A293" s="2" t="s">
        <v>68</v>
      </c>
      <c r="B293" s="74" t="s">
        <v>3</v>
      </c>
      <c r="C293" s="75">
        <v>254596.8</v>
      </c>
      <c r="D293" s="75">
        <v>447614.12</v>
      </c>
    </row>
    <row r="294" spans="1:4" ht="15.75" x14ac:dyDescent="0.25">
      <c r="A294" s="2" t="s">
        <v>69</v>
      </c>
      <c r="B294" s="73" t="s">
        <v>134</v>
      </c>
      <c r="C294" s="69">
        <v>0</v>
      </c>
      <c r="D294" s="69">
        <v>94400</v>
      </c>
    </row>
    <row r="295" spans="1:4" ht="15.75" x14ac:dyDescent="0.25">
      <c r="A295" s="2" t="s">
        <v>68</v>
      </c>
      <c r="B295" s="74" t="s">
        <v>135</v>
      </c>
      <c r="C295" s="75">
        <v>0</v>
      </c>
      <c r="D295" s="75">
        <v>94400</v>
      </c>
    </row>
    <row r="296" spans="1:4" ht="15.75" x14ac:dyDescent="0.25">
      <c r="A296" s="2" t="s">
        <v>71</v>
      </c>
      <c r="B296" s="72" t="s">
        <v>75</v>
      </c>
      <c r="C296" s="69">
        <v>1017308.48</v>
      </c>
      <c r="D296" s="69">
        <v>1017308.48</v>
      </c>
    </row>
    <row r="297" spans="1:4" ht="15.75" x14ac:dyDescent="0.25">
      <c r="A297" s="2" t="s">
        <v>69</v>
      </c>
      <c r="B297" s="73" t="s">
        <v>140</v>
      </c>
      <c r="C297" s="69">
        <v>949340.48</v>
      </c>
      <c r="D297" s="69">
        <v>949340.48</v>
      </c>
    </row>
    <row r="298" spans="1:4" ht="15.75" x14ac:dyDescent="0.25">
      <c r="A298" s="2" t="s">
        <v>68</v>
      </c>
      <c r="B298" s="74" t="s">
        <v>177</v>
      </c>
      <c r="C298" s="75">
        <v>670074.80000000005</v>
      </c>
      <c r="D298" s="75">
        <v>670074.80000000005</v>
      </c>
    </row>
    <row r="299" spans="1:4" ht="15.75" x14ac:dyDescent="0.25">
      <c r="A299" s="2" t="s">
        <v>68</v>
      </c>
      <c r="B299" s="74" t="s">
        <v>176</v>
      </c>
      <c r="C299" s="75">
        <v>37493.32</v>
      </c>
      <c r="D299" s="75">
        <v>37493.32</v>
      </c>
    </row>
    <row r="300" spans="1:4" ht="15.75" x14ac:dyDescent="0.25">
      <c r="A300" s="2" t="s">
        <v>68</v>
      </c>
      <c r="B300" s="74" t="s">
        <v>175</v>
      </c>
      <c r="C300" s="75">
        <v>241772.36</v>
      </c>
      <c r="D300" s="75">
        <v>241772.36</v>
      </c>
    </row>
    <row r="301" spans="1:4" ht="15.75" x14ac:dyDescent="0.25">
      <c r="A301" s="2" t="s">
        <v>69</v>
      </c>
      <c r="B301" s="73" t="s">
        <v>73</v>
      </c>
      <c r="C301" s="69">
        <v>67968</v>
      </c>
      <c r="D301" s="69">
        <v>67968</v>
      </c>
    </row>
    <row r="302" spans="1:4" ht="15.75" x14ac:dyDescent="0.25">
      <c r="A302" s="2" t="s">
        <v>68</v>
      </c>
      <c r="B302" s="74" t="s">
        <v>143</v>
      </c>
      <c r="C302" s="75">
        <v>67968</v>
      </c>
      <c r="D302" s="75">
        <v>67968</v>
      </c>
    </row>
    <row r="303" spans="1:4" ht="15.75" x14ac:dyDescent="0.25">
      <c r="A303" s="2" t="s">
        <v>71</v>
      </c>
      <c r="B303" s="72" t="s">
        <v>70</v>
      </c>
      <c r="C303" s="69">
        <v>0</v>
      </c>
      <c r="D303" s="69">
        <v>1131450</v>
      </c>
    </row>
    <row r="304" spans="1:4" ht="15.75" x14ac:dyDescent="0.25">
      <c r="A304" s="2" t="s">
        <v>69</v>
      </c>
      <c r="B304" s="73" t="s">
        <v>155</v>
      </c>
      <c r="C304" s="69">
        <v>0</v>
      </c>
      <c r="D304" s="69">
        <v>1131450</v>
      </c>
    </row>
    <row r="305" spans="1:4" ht="15.75" x14ac:dyDescent="0.25">
      <c r="A305" s="2" t="s">
        <v>68</v>
      </c>
      <c r="B305" s="74" t="s">
        <v>154</v>
      </c>
      <c r="C305" s="75">
        <v>0</v>
      </c>
      <c r="D305" s="75">
        <v>1131450</v>
      </c>
    </row>
    <row r="306" spans="1:4" ht="15.75" x14ac:dyDescent="0.25">
      <c r="A306" s="2" t="s">
        <v>71</v>
      </c>
      <c r="B306" s="72" t="s">
        <v>121</v>
      </c>
      <c r="C306" s="69">
        <v>9491504.4600000009</v>
      </c>
      <c r="D306" s="69">
        <v>17840525.640000001</v>
      </c>
    </row>
    <row r="307" spans="1:4" ht="15.75" x14ac:dyDescent="0.25">
      <c r="A307" s="2" t="s">
        <v>69</v>
      </c>
      <c r="B307" s="73" t="s">
        <v>126</v>
      </c>
      <c r="C307" s="69">
        <v>3317791.66</v>
      </c>
      <c r="D307" s="69">
        <v>5356644.16</v>
      </c>
    </row>
    <row r="308" spans="1:4" ht="15.75" x14ac:dyDescent="0.25">
      <c r="A308" s="2" t="s">
        <v>68</v>
      </c>
      <c r="B308" s="74" t="s">
        <v>127</v>
      </c>
      <c r="C308" s="75">
        <v>3317791.66</v>
      </c>
      <c r="D308" s="75">
        <v>5356644.16</v>
      </c>
    </row>
    <row r="309" spans="1:4" ht="15.75" x14ac:dyDescent="0.25">
      <c r="A309" s="2" t="s">
        <v>69</v>
      </c>
      <c r="B309" s="73" t="s">
        <v>122</v>
      </c>
      <c r="C309" s="69">
        <v>6173712.7999999998</v>
      </c>
      <c r="D309" s="69">
        <v>12483881.48</v>
      </c>
    </row>
    <row r="310" spans="1:4" ht="15.75" x14ac:dyDescent="0.25">
      <c r="A310" s="2" t="s">
        <v>68</v>
      </c>
      <c r="B310" s="74" t="s">
        <v>123</v>
      </c>
      <c r="C310" s="75">
        <v>6173712.7999999998</v>
      </c>
      <c r="D310" s="75">
        <v>12483881.48</v>
      </c>
    </row>
    <row r="311" spans="1:4" ht="15.75" x14ac:dyDescent="0.25">
      <c r="A311" s="2" t="s">
        <v>87</v>
      </c>
      <c r="B311" s="70" t="s">
        <v>98</v>
      </c>
      <c r="C311" s="69">
        <v>11133296.199999999</v>
      </c>
      <c r="D311" s="69">
        <v>13439081.939999999</v>
      </c>
    </row>
    <row r="312" spans="1:4" ht="15.75" x14ac:dyDescent="0.25">
      <c r="A312" s="2" t="s">
        <v>85</v>
      </c>
      <c r="B312" s="71" t="s">
        <v>97</v>
      </c>
      <c r="C312" s="69">
        <v>256574.96</v>
      </c>
      <c r="D312" s="69">
        <v>256574.96</v>
      </c>
    </row>
    <row r="313" spans="1:4" ht="15.75" x14ac:dyDescent="0.25">
      <c r="A313" s="2" t="s">
        <v>71</v>
      </c>
      <c r="B313" s="72" t="s">
        <v>75</v>
      </c>
      <c r="C313" s="69">
        <v>256574.96</v>
      </c>
      <c r="D313" s="69">
        <v>256574.96</v>
      </c>
    </row>
    <row r="314" spans="1:4" ht="15.75" x14ac:dyDescent="0.25">
      <c r="A314" s="2" t="s">
        <v>69</v>
      </c>
      <c r="B314" s="73" t="s">
        <v>74</v>
      </c>
      <c r="C314" s="69">
        <v>256574.96</v>
      </c>
      <c r="D314" s="69">
        <v>256574.96</v>
      </c>
    </row>
    <row r="315" spans="1:4" ht="15.75" x14ac:dyDescent="0.25">
      <c r="A315" s="2" t="s">
        <v>68</v>
      </c>
      <c r="B315" s="74" t="s">
        <v>174</v>
      </c>
      <c r="C315" s="75">
        <v>251492.08</v>
      </c>
      <c r="D315" s="75">
        <v>251492.08</v>
      </c>
    </row>
    <row r="316" spans="1:4" ht="15.75" x14ac:dyDescent="0.25">
      <c r="A316" s="2" t="s">
        <v>68</v>
      </c>
      <c r="B316" s="74" t="s">
        <v>159</v>
      </c>
      <c r="C316" s="75">
        <v>5082.88</v>
      </c>
      <c r="D316" s="75">
        <v>5082.88</v>
      </c>
    </row>
    <row r="317" spans="1:4" ht="15.75" x14ac:dyDescent="0.25">
      <c r="A317" s="2" t="s">
        <v>85</v>
      </c>
      <c r="B317" s="71" t="s">
        <v>93</v>
      </c>
      <c r="C317" s="69">
        <v>10876721.24</v>
      </c>
      <c r="D317" s="69">
        <v>13182506.98</v>
      </c>
    </row>
    <row r="318" spans="1:4" ht="15.75" x14ac:dyDescent="0.25">
      <c r="A318" s="2" t="s">
        <v>71</v>
      </c>
      <c r="B318" s="72" t="s">
        <v>81</v>
      </c>
      <c r="C318" s="69">
        <v>152362.97</v>
      </c>
      <c r="D318" s="69">
        <v>327883.62</v>
      </c>
    </row>
    <row r="319" spans="1:4" ht="15.75" x14ac:dyDescent="0.25">
      <c r="A319" s="2" t="s">
        <v>69</v>
      </c>
      <c r="B319" s="73" t="s">
        <v>77</v>
      </c>
      <c r="C319" s="69">
        <v>152362.97</v>
      </c>
      <c r="D319" s="69">
        <v>327883.62</v>
      </c>
    </row>
    <row r="320" spans="1:4" ht="15.75" x14ac:dyDescent="0.25">
      <c r="A320" s="2" t="s">
        <v>68</v>
      </c>
      <c r="B320" s="74" t="s">
        <v>3</v>
      </c>
      <c r="C320" s="75">
        <v>152362.97</v>
      </c>
      <c r="D320" s="75">
        <v>327883.62</v>
      </c>
    </row>
    <row r="321" spans="1:4" ht="15.75" x14ac:dyDescent="0.25">
      <c r="A321" s="2" t="s">
        <v>71</v>
      </c>
      <c r="B321" s="72" t="s">
        <v>75</v>
      </c>
      <c r="C321" s="69">
        <v>1183950</v>
      </c>
      <c r="D321" s="69">
        <v>1183950</v>
      </c>
    </row>
    <row r="322" spans="1:4" ht="15.75" x14ac:dyDescent="0.25">
      <c r="A322" s="2" t="s">
        <v>69</v>
      </c>
      <c r="B322" s="73" t="s">
        <v>140</v>
      </c>
      <c r="C322" s="69">
        <v>1183950</v>
      </c>
      <c r="D322" s="69">
        <v>1183950</v>
      </c>
    </row>
    <row r="323" spans="1:4" ht="15.75" x14ac:dyDescent="0.25">
      <c r="A323" s="2" t="s">
        <v>68</v>
      </c>
      <c r="B323" s="74" t="s">
        <v>173</v>
      </c>
      <c r="C323" s="75">
        <v>1183950</v>
      </c>
      <c r="D323" s="75">
        <v>1183950</v>
      </c>
    </row>
    <row r="324" spans="1:4" ht="15.75" x14ac:dyDescent="0.25">
      <c r="A324" s="2" t="s">
        <v>71</v>
      </c>
      <c r="B324" s="72" t="s">
        <v>121</v>
      </c>
      <c r="C324" s="69">
        <v>9540408.2699999996</v>
      </c>
      <c r="D324" s="69">
        <v>11670673.359999999</v>
      </c>
    </row>
    <row r="325" spans="1:4" ht="15.75" x14ac:dyDescent="0.25">
      <c r="A325" s="2" t="s">
        <v>69</v>
      </c>
      <c r="B325" s="73" t="s">
        <v>126</v>
      </c>
      <c r="C325" s="69">
        <v>2197599.42</v>
      </c>
      <c r="D325" s="69">
        <v>2197599.42</v>
      </c>
    </row>
    <row r="326" spans="1:4" ht="15.75" x14ac:dyDescent="0.25">
      <c r="A326" s="2" t="s">
        <v>68</v>
      </c>
      <c r="B326" s="74" t="s">
        <v>127</v>
      </c>
      <c r="C326" s="75">
        <v>2197599.42</v>
      </c>
      <c r="D326" s="75">
        <v>2197599.42</v>
      </c>
    </row>
    <row r="327" spans="1:4" ht="15.75" x14ac:dyDescent="0.25">
      <c r="A327" s="2" t="s">
        <v>69</v>
      </c>
      <c r="B327" s="73" t="s">
        <v>122</v>
      </c>
      <c r="C327" s="69">
        <v>7342808.8499999996</v>
      </c>
      <c r="D327" s="69">
        <v>9473073.9399999995</v>
      </c>
    </row>
    <row r="328" spans="1:4" ht="15.75" x14ac:dyDescent="0.25">
      <c r="A328" s="2" t="s">
        <v>68</v>
      </c>
      <c r="B328" s="74" t="s">
        <v>123</v>
      </c>
      <c r="C328" s="75">
        <v>7342808.8499999996</v>
      </c>
      <c r="D328" s="75">
        <v>9473073.9399999995</v>
      </c>
    </row>
    <row r="329" spans="1:4" ht="15.75" x14ac:dyDescent="0.25">
      <c r="A329" s="12"/>
      <c r="B329" s="10"/>
      <c r="C329" s="11"/>
      <c r="D329" s="11"/>
    </row>
  </sheetData>
  <pageMargins left="0.7" right="0.7" top="0.75" bottom="0.75" header="0.3" footer="0.3"/>
  <pageSetup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Ingresos y Egresos</vt:lpstr>
      <vt:lpstr>RESUMEN DICIEMBRE 2022</vt:lpstr>
      <vt:lpstr>EJECUCION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Dahel Jose Reyes Perez</dc:creator>
  <cp:lastModifiedBy>Rocio Massiel Martinez Castillo</cp:lastModifiedBy>
  <cp:lastPrinted>2023-01-16T16:36:54Z</cp:lastPrinted>
  <dcterms:created xsi:type="dcterms:W3CDTF">2022-05-10T14:17:25Z</dcterms:created>
  <dcterms:modified xsi:type="dcterms:W3CDTF">2023-01-26T14:43:38Z</dcterms:modified>
</cp:coreProperties>
</file>