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feliz\Desktop\"/>
    </mc:Choice>
  </mc:AlternateContent>
  <xr:revisionPtr revIDLastSave="0" documentId="13_ncr:1_{0D4625AB-5684-4FB2-A875-27948AB5C4DD}" xr6:coauthVersionLast="45" xr6:coauthVersionMax="45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EVALUACION  SIEMBRA 2020 " sheetId="4" r:id="rId1"/>
    <sheet name="Consolidado enero-marzo 2020 " sheetId="3" r:id="rId2"/>
    <sheet name="Consolidado abril-junio 2020" sheetId="6" r:id="rId3"/>
  </sheets>
  <definedNames>
    <definedName name="_xlnm.Print_Area" localSheetId="2">'Consolidado abril-junio 2020'!$A$1:$F$152</definedName>
    <definedName name="_xlnm.Print_Area" localSheetId="1">'Consolidado enero-marzo 2020 '!$A$1:$F$145</definedName>
    <definedName name="_xlnm.Print_Area" localSheetId="0">'EVALUACION  SIEMBRA 2020 '!$B$4:$F$35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4" i="6" l="1"/>
  <c r="F118" i="6"/>
  <c r="E118" i="6"/>
  <c r="C118" i="6"/>
  <c r="B118" i="6"/>
  <c r="F111" i="6"/>
  <c r="E111" i="6"/>
  <c r="C111" i="6"/>
  <c r="B111" i="6"/>
  <c r="F86" i="6"/>
  <c r="C86" i="6"/>
  <c r="B86" i="6"/>
  <c r="F81" i="6"/>
  <c r="C81" i="6"/>
  <c r="B81" i="6"/>
  <c r="B133" i="6" s="1"/>
  <c r="F78" i="6"/>
  <c r="C78" i="6"/>
  <c r="B78" i="6"/>
  <c r="C38" i="6"/>
  <c r="B38" i="6"/>
  <c r="F29" i="6"/>
  <c r="E29" i="6"/>
  <c r="C29" i="6"/>
  <c r="B29" i="6"/>
  <c r="F24" i="6"/>
  <c r="C24" i="6"/>
  <c r="B24" i="6"/>
  <c r="F15" i="6"/>
  <c r="E15" i="6"/>
  <c r="C15" i="6"/>
  <c r="B15" i="6"/>
  <c r="F12" i="6"/>
  <c r="E12" i="6"/>
  <c r="C12" i="6"/>
  <c r="B12" i="6"/>
  <c r="D133" i="6"/>
  <c r="F124" i="6"/>
  <c r="C124" i="6"/>
  <c r="F38" i="6"/>
  <c r="B12" i="3"/>
  <c r="C133" i="6" l="1"/>
  <c r="F133" i="6"/>
  <c r="E31" i="4"/>
  <c r="E30" i="4"/>
  <c r="E29" i="4"/>
  <c r="E28" i="4"/>
  <c r="E27" i="4"/>
  <c r="E26" i="4"/>
  <c r="E25" i="4"/>
  <c r="D24" i="4"/>
  <c r="E24" i="4" s="1"/>
  <c r="C24" i="4"/>
  <c r="E23" i="4"/>
  <c r="E22" i="4"/>
  <c r="E21" i="4"/>
  <c r="E20" i="4"/>
  <c r="D19" i="4"/>
  <c r="C19" i="4"/>
  <c r="E18" i="4"/>
  <c r="E17" i="4"/>
  <c r="D16" i="4"/>
  <c r="C16" i="4"/>
  <c r="E16" i="4" s="1"/>
  <c r="E15" i="4"/>
  <c r="E14" i="4"/>
  <c r="D13" i="4"/>
  <c r="C13" i="4"/>
  <c r="E11" i="4"/>
  <c r="E10" i="4"/>
  <c r="D9" i="4"/>
  <c r="C9" i="4"/>
  <c r="E13" i="4" l="1"/>
  <c r="E19" i="4"/>
  <c r="D32" i="4"/>
  <c r="E9" i="4"/>
  <c r="C32" i="4"/>
  <c r="E32" i="4" s="1"/>
  <c r="D125" i="3"/>
  <c r="F117" i="3"/>
  <c r="C117" i="3"/>
  <c r="B117" i="3"/>
  <c r="F111" i="3"/>
  <c r="E111" i="3"/>
  <c r="C111" i="3"/>
  <c r="B111" i="3"/>
  <c r="F104" i="3"/>
  <c r="E104" i="3"/>
  <c r="C104" i="3"/>
  <c r="B104" i="3"/>
  <c r="F82" i="3"/>
  <c r="C82" i="3"/>
  <c r="B82" i="3"/>
  <c r="F76" i="3"/>
  <c r="C76" i="3"/>
  <c r="B76" i="3"/>
  <c r="F73" i="3"/>
  <c r="C73" i="3"/>
  <c r="B73" i="3"/>
  <c r="F36" i="3"/>
  <c r="C36" i="3"/>
  <c r="B36" i="3"/>
  <c r="F27" i="3"/>
  <c r="E27" i="3"/>
  <c r="C27" i="3"/>
  <c r="B27" i="3"/>
  <c r="F22" i="3"/>
  <c r="C22" i="3"/>
  <c r="B22" i="3"/>
  <c r="F15" i="3"/>
  <c r="E15" i="3"/>
  <c r="C15" i="3"/>
  <c r="B15" i="3"/>
  <c r="F12" i="3"/>
  <c r="E12" i="3"/>
  <c r="C12" i="3"/>
  <c r="C125" i="3" l="1"/>
  <c r="F125" i="3"/>
  <c r="B125" i="3"/>
</calcChain>
</file>

<file path=xl/sharedStrings.xml><?xml version="1.0" encoding="utf-8"?>
<sst xmlns="http://schemas.openxmlformats.org/spreadsheetml/2006/main" count="549" uniqueCount="175">
  <si>
    <t>CEREALES</t>
  </si>
  <si>
    <t>LEGUMINOSAS</t>
  </si>
  <si>
    <t>MUSACEAS</t>
  </si>
  <si>
    <t>RAICES Y TUBERCULOS</t>
  </si>
  <si>
    <t>HORTALIZAS</t>
  </si>
  <si>
    <t>OLEAGINOSAS</t>
  </si>
  <si>
    <t>AGROINDUSTRIALES</t>
  </si>
  <si>
    <t>FRUTALES</t>
  </si>
  <si>
    <t>OTROS</t>
  </si>
  <si>
    <t>CITRICOS</t>
  </si>
  <si>
    <t>FORESTALES</t>
  </si>
  <si>
    <t>Maíz</t>
  </si>
  <si>
    <t>Guandul</t>
  </si>
  <si>
    <t>Habichuela Blanca</t>
  </si>
  <si>
    <t>Habichuela Negra</t>
  </si>
  <si>
    <t>Habichuela Roja</t>
  </si>
  <si>
    <t>Guineo Convencional</t>
  </si>
  <si>
    <t>Guineo Organico</t>
  </si>
  <si>
    <t>Plátano</t>
  </si>
  <si>
    <t>Rulo</t>
  </si>
  <si>
    <t>Batata</t>
  </si>
  <si>
    <t>Ñame Blanco</t>
  </si>
  <si>
    <t>Yautía Amarilla</t>
  </si>
  <si>
    <t>Yautía Blanca</t>
  </si>
  <si>
    <t>Yautía Coco</t>
  </si>
  <si>
    <t>Yuca</t>
  </si>
  <si>
    <t>Ají  Cubanela</t>
  </si>
  <si>
    <t>Ají Gustoso</t>
  </si>
  <si>
    <t>Ají Morrón</t>
  </si>
  <si>
    <t>Ají Picante</t>
  </si>
  <si>
    <t>Auyama</t>
  </si>
  <si>
    <t>Berenjena</t>
  </si>
  <si>
    <t>Cebolla</t>
  </si>
  <si>
    <t>Cilantro (Paquete)</t>
  </si>
  <si>
    <t>Cilantro (Semilla)</t>
  </si>
  <si>
    <t>Cilantro Ancho</t>
  </si>
  <si>
    <t>Espinaca</t>
  </si>
  <si>
    <t>Lechuga</t>
  </si>
  <si>
    <t>Molondrón</t>
  </si>
  <si>
    <t>Pepino</t>
  </si>
  <si>
    <t>Puerro</t>
  </si>
  <si>
    <t>Tomate Ensalada</t>
  </si>
  <si>
    <t>Tomate Industrial</t>
  </si>
  <si>
    <t>Vainita</t>
  </si>
  <si>
    <t>Coco</t>
  </si>
  <si>
    <t>Maní</t>
  </si>
  <si>
    <t>Cacao</t>
  </si>
  <si>
    <t>Café</t>
  </si>
  <si>
    <t>Caña Azúcar</t>
  </si>
  <si>
    <t>Aguacate</t>
  </si>
  <si>
    <t>Caña Negra</t>
  </si>
  <si>
    <t>Cereza</t>
  </si>
  <si>
    <t>Chinola</t>
  </si>
  <si>
    <t>Granadillo</t>
  </si>
  <si>
    <t>Guayaba</t>
  </si>
  <si>
    <t>Lechosa</t>
  </si>
  <si>
    <t>Mango</t>
  </si>
  <si>
    <t>Piña</t>
  </si>
  <si>
    <t>Pitahaya</t>
  </si>
  <si>
    <t>Sandía</t>
  </si>
  <si>
    <t>Zapote</t>
  </si>
  <si>
    <t>Orégano</t>
  </si>
  <si>
    <t>Pastos</t>
  </si>
  <si>
    <t>Pimienta</t>
  </si>
  <si>
    <t>Limón Persa</t>
  </si>
  <si>
    <t>Mandarina</t>
  </si>
  <si>
    <t>Naranja Agria</t>
  </si>
  <si>
    <t>Naranja Dulce</t>
  </si>
  <si>
    <t>Toronja</t>
  </si>
  <si>
    <t>Acacia</t>
  </si>
  <si>
    <t>Eucalipto</t>
  </si>
  <si>
    <t>Pino</t>
  </si>
  <si>
    <t>QQ</t>
  </si>
  <si>
    <t>RACIMO</t>
  </si>
  <si>
    <t>MILLAR</t>
  </si>
  <si>
    <t>UNIDAD</t>
  </si>
  <si>
    <t>PAQUETE</t>
  </si>
  <si>
    <t>HUACAL</t>
  </si>
  <si>
    <t>TON</t>
  </si>
  <si>
    <t>VARA</t>
  </si>
  <si>
    <t>Mapuey</t>
  </si>
  <si>
    <t>Tayota</t>
  </si>
  <si>
    <t>Jengibre</t>
  </si>
  <si>
    <t>Bambú</t>
  </si>
  <si>
    <t>Papa</t>
  </si>
  <si>
    <t>Apio</t>
  </si>
  <si>
    <t>Zanahoria</t>
  </si>
  <si>
    <t>Melón</t>
  </si>
  <si>
    <t>Remolacha</t>
  </si>
  <si>
    <t>Repollo</t>
  </si>
  <si>
    <t>Tabaco</t>
  </si>
  <si>
    <t>Bangaña</t>
  </si>
  <si>
    <t>Tindora</t>
  </si>
  <si>
    <t>Berro</t>
  </si>
  <si>
    <t>Coliflor</t>
  </si>
  <si>
    <t>Cundeamor</t>
  </si>
  <si>
    <t>Rábano Cepa</t>
  </si>
  <si>
    <t>Habas</t>
  </si>
  <si>
    <t>Brócoli</t>
  </si>
  <si>
    <t>Lechuga Repollada</t>
  </si>
  <si>
    <t>Zuchini</t>
  </si>
  <si>
    <t>CULTIVOS</t>
  </si>
  <si>
    <t>SEMBRADAS</t>
  </si>
  <si>
    <t>COSECHADAS</t>
  </si>
  <si>
    <t>PRODUCCION</t>
  </si>
  <si>
    <t>VOLUMEN OBTENIDO</t>
  </si>
  <si>
    <t>VALOR PRODUCCION RD$</t>
  </si>
  <si>
    <t>UNIDAD DE MEDIDA</t>
  </si>
  <si>
    <t>TOTAL</t>
  </si>
  <si>
    <t>Ají</t>
  </si>
  <si>
    <t>-</t>
  </si>
  <si>
    <t>Anconi</t>
  </si>
  <si>
    <t>Café Orgánico</t>
  </si>
  <si>
    <t>Limón Criollo</t>
  </si>
  <si>
    <t>Guanábana</t>
  </si>
  <si>
    <t>Macadamia</t>
  </si>
  <si>
    <t>Níspero</t>
  </si>
  <si>
    <t>Rábano</t>
  </si>
  <si>
    <t>Fresa</t>
  </si>
  <si>
    <r>
      <rPr>
        <b/>
        <sz val="11"/>
        <rFont val="Calibri"/>
        <family val="2"/>
        <scheme val="minor"/>
      </rPr>
      <t>Fuente</t>
    </r>
    <r>
      <rPr>
        <sz val="11"/>
        <rFont val="Calibri"/>
        <family val="2"/>
        <scheme val="minor"/>
      </rPr>
      <t>: Unidades Regionales de Planificacion y Estadisticas</t>
    </r>
  </si>
  <si>
    <t>CONSOLIDADO PRODUCCION AGRICOLA DE LOS ASENTAMIENTOS CAMPESINOS</t>
  </si>
  <si>
    <t>INSTITUTO AGRARIO DOMINICANO</t>
  </si>
  <si>
    <t>Muzú</t>
  </si>
  <si>
    <t>Arroz Cáscara</t>
  </si>
  <si>
    <t>TRIMESTRE ENERO - MARZO 2020</t>
  </si>
  <si>
    <t>Calabaza</t>
  </si>
  <si>
    <t>Dipten</t>
  </si>
  <si>
    <t>Rucula</t>
  </si>
  <si>
    <t>Buen Pan</t>
  </si>
  <si>
    <t>Limoncillo</t>
  </si>
  <si>
    <t>Moras</t>
  </si>
  <si>
    <t>Caoba</t>
  </si>
  <si>
    <t>Cúrcuma</t>
  </si>
  <si>
    <t>Anthurium Bocana</t>
  </si>
  <si>
    <t>PACAS</t>
  </si>
  <si>
    <t>Instituto Agrario Dominicano IAD</t>
  </si>
  <si>
    <t>EVALUACION SUPERFICIE SEMBRADA</t>
  </si>
  <si>
    <t>ENERO-MARZO 2020</t>
  </si>
  <si>
    <t>CONSOLIDADO POR CULTIVO</t>
  </si>
  <si>
    <t>PROGRAMACIÓN</t>
  </si>
  <si>
    <t xml:space="preserve">EJECUCIÓN </t>
  </si>
  <si>
    <t>%EJEC.</t>
  </si>
  <si>
    <t>ARROZ</t>
  </si>
  <si>
    <t>MAIZ</t>
  </si>
  <si>
    <t>SORGO</t>
  </si>
  <si>
    <t>HABICHUELA</t>
  </si>
  <si>
    <t>GUANDUL</t>
  </si>
  <si>
    <t>PLATANO</t>
  </si>
  <si>
    <t>GUINEO</t>
  </si>
  <si>
    <t>YUCA</t>
  </si>
  <si>
    <t>BATATA</t>
  </si>
  <si>
    <t>YAUTIA</t>
  </si>
  <si>
    <t>ÑAME</t>
  </si>
  <si>
    <t>HORTALIZA</t>
  </si>
  <si>
    <t xml:space="preserve">AJI </t>
  </si>
  <si>
    <t>AUYAMA</t>
  </si>
  <si>
    <t>CEBOLLA</t>
  </si>
  <si>
    <t>BERENJENA</t>
  </si>
  <si>
    <t>MOLONDRON</t>
  </si>
  <si>
    <t>TOMATE INDUSTRIAL</t>
  </si>
  <si>
    <r>
      <t>Fuente:</t>
    </r>
    <r>
      <rPr>
        <sz val="11"/>
        <rFont val="Arial"/>
        <family val="2"/>
      </rPr>
      <t xml:space="preserve"> Plan Operativo 2020</t>
    </r>
  </si>
  <si>
    <t xml:space="preserve">             Gerencias Regionales</t>
  </si>
  <si>
    <t>Arvejas</t>
  </si>
  <si>
    <t>Garbanzo</t>
  </si>
  <si>
    <t>Millar</t>
  </si>
  <si>
    <t>Ajo</t>
  </si>
  <si>
    <t>Paquete</t>
  </si>
  <si>
    <t>Unidad</t>
  </si>
  <si>
    <t>Tamarindo</t>
  </si>
  <si>
    <t>Cajuil</t>
  </si>
  <si>
    <t>Bija</t>
  </si>
  <si>
    <t>VARAS</t>
  </si>
  <si>
    <t>San Ramón</t>
  </si>
  <si>
    <t>TRIMESTRE ABRIL - JUNIO 2020</t>
  </si>
  <si>
    <t>Uva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</si>
</sst>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111">
    <xf numFmtId="0" fontId="0" fillId="0" borderId="0" xfId="0"/>
    <xf numFmtId="0" fontId="5" fillId="0" borderId="0" xfId="0" applyFont="1"/>
    <xf numFmtId="0" fontId="4" fillId="0" borderId="0" xfId="0" applyFont="1"/>
    <xf numFmtId="165" fontId="4" fillId="0" borderId="0" xfId="1" applyNumberFormat="1" applyFont="1"/>
    <xf numFmtId="165" fontId="4" fillId="0" borderId="0" xfId="1" applyNumberFormat="1" applyFont="1" applyAlignment="1">
      <alignment horizontal="center"/>
    </xf>
    <xf numFmtId="164" fontId="4" fillId="0" borderId="0" xfId="1" applyFont="1"/>
    <xf numFmtId="165" fontId="5" fillId="0" borderId="0" xfId="1" applyNumberFormat="1" applyFont="1"/>
    <xf numFmtId="164" fontId="5" fillId="0" borderId="0" xfId="1" applyFont="1"/>
    <xf numFmtId="165" fontId="3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Alignment="1"/>
    <xf numFmtId="0" fontId="3" fillId="0" borderId="3" xfId="0" applyFont="1" applyBorder="1" applyAlignment="1">
      <alignment horizontal="left"/>
    </xf>
    <xf numFmtId="165" fontId="3" fillId="0" borderId="4" xfId="1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164" fontId="3" fillId="0" borderId="5" xfId="1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165" fontId="4" fillId="0" borderId="0" xfId="1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4" fontId="4" fillId="0" borderId="7" xfId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165" fontId="3" fillId="0" borderId="0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3" fillId="0" borderId="7" xfId="1" applyFont="1" applyBorder="1" applyAlignment="1">
      <alignment horizontal="right"/>
    </xf>
    <xf numFmtId="0" fontId="3" fillId="2" borderId="8" xfId="0" applyFont="1" applyFill="1" applyBorder="1" applyAlignment="1">
      <alignment horizontal="left"/>
    </xf>
    <xf numFmtId="49" fontId="7" fillId="0" borderId="0" xfId="0" applyNumberFormat="1" applyFont="1" applyAlignment="1"/>
    <xf numFmtId="165" fontId="3" fillId="0" borderId="0" xfId="1" applyNumberFormat="1" applyFont="1" applyBorder="1" applyAlignment="1">
      <alignment horizontal="center"/>
    </xf>
    <xf numFmtId="0" fontId="6" fillId="0" borderId="0" xfId="0" applyFont="1"/>
    <xf numFmtId="0" fontId="5" fillId="0" borderId="6" xfId="0" applyFont="1" applyBorder="1"/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4" fillId="0" borderId="0" xfId="1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4" fontId="4" fillId="0" borderId="0" xfId="1" applyFont="1" applyBorder="1" applyAlignment="1">
      <alignment horizontal="right"/>
    </xf>
    <xf numFmtId="3" fontId="2" fillId="0" borderId="0" xfId="0" applyNumberFormat="1" applyFont="1" applyFill="1" applyAlignment="1">
      <alignment horizontal="center"/>
    </xf>
    <xf numFmtId="164" fontId="3" fillId="2" borderId="2" xfId="1" applyNumberFormat="1" applyFont="1" applyFill="1" applyBorder="1" applyAlignment="1">
      <alignment horizontal="right"/>
    </xf>
    <xf numFmtId="164" fontId="3" fillId="0" borderId="0" xfId="1" applyFont="1" applyBorder="1" applyAlignment="1">
      <alignment horizontal="right"/>
    </xf>
    <xf numFmtId="0" fontId="5" fillId="0" borderId="0" xfId="0" applyFont="1" applyBorder="1"/>
    <xf numFmtId="0" fontId="3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0" xfId="2"/>
    <xf numFmtId="0" fontId="10" fillId="0" borderId="0" xfId="2" applyFill="1"/>
    <xf numFmtId="0" fontId="3" fillId="0" borderId="0" xfId="2" applyFont="1" applyAlignment="1">
      <alignment horizontal="center"/>
    </xf>
    <xf numFmtId="0" fontId="3" fillId="0" borderId="0" xfId="2" applyFont="1"/>
    <xf numFmtId="0" fontId="3" fillId="0" borderId="10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0" xfId="2" applyFont="1" applyBorder="1"/>
    <xf numFmtId="37" fontId="3" fillId="0" borderId="10" xfId="3" applyNumberFormat="1" applyFont="1" applyBorder="1"/>
    <xf numFmtId="43" fontId="3" fillId="0" borderId="11" xfId="2" applyNumberFormat="1" applyFont="1" applyBorder="1"/>
    <xf numFmtId="0" fontId="4" fillId="0" borderId="11" xfId="2" applyFont="1" applyBorder="1"/>
    <xf numFmtId="37" fontId="4" fillId="0" borderId="7" xfId="3" applyNumberFormat="1" applyFont="1" applyBorder="1"/>
    <xf numFmtId="43" fontId="4" fillId="0" borderId="11" xfId="2" applyNumberFormat="1" applyFont="1" applyBorder="1"/>
    <xf numFmtId="0" fontId="12" fillId="0" borderId="0" xfId="2" applyFont="1"/>
    <xf numFmtId="0" fontId="13" fillId="0" borderId="0" xfId="2" applyFont="1"/>
    <xf numFmtId="41" fontId="4" fillId="0" borderId="7" xfId="3" applyNumberFormat="1" applyFont="1" applyBorder="1"/>
    <xf numFmtId="0" fontId="3" fillId="0" borderId="11" xfId="2" applyFont="1" applyBorder="1"/>
    <xf numFmtId="37" fontId="3" fillId="0" borderId="6" xfId="3" applyNumberFormat="1" applyFont="1" applyBorder="1"/>
    <xf numFmtId="37" fontId="3" fillId="0" borderId="11" xfId="3" applyNumberFormat="1" applyFont="1" applyBorder="1"/>
    <xf numFmtId="43" fontId="3" fillId="0" borderId="7" xfId="2" applyNumberFormat="1" applyFont="1" applyBorder="1"/>
    <xf numFmtId="37" fontId="4" fillId="0" borderId="11" xfId="3" applyNumberFormat="1" applyFont="1" applyBorder="1"/>
    <xf numFmtId="43" fontId="4" fillId="0" borderId="7" xfId="2" applyNumberFormat="1" applyFont="1" applyBorder="1"/>
    <xf numFmtId="0" fontId="14" fillId="0" borderId="0" xfId="2" applyFont="1"/>
    <xf numFmtId="0" fontId="9" fillId="0" borderId="0" xfId="2" applyFont="1"/>
    <xf numFmtId="0" fontId="3" fillId="0" borderId="12" xfId="2" applyFont="1" applyBorder="1"/>
    <xf numFmtId="37" fontId="3" fillId="0" borderId="12" xfId="3" applyNumberFormat="1" applyFont="1" applyBorder="1" applyAlignment="1">
      <alignment horizontal="right"/>
    </xf>
    <xf numFmtId="37" fontId="3" fillId="0" borderId="13" xfId="3" applyNumberFormat="1" applyFont="1" applyBorder="1" applyAlignment="1">
      <alignment horizontal="right"/>
    </xf>
    <xf numFmtId="43" fontId="3" fillId="0" borderId="1" xfId="2" applyNumberFormat="1" applyFont="1" applyBorder="1"/>
    <xf numFmtId="43" fontId="4" fillId="0" borderId="0" xfId="3" applyFont="1"/>
    <xf numFmtId="0" fontId="4" fillId="0" borderId="0" xfId="2" applyFont="1"/>
    <xf numFmtId="165" fontId="4" fillId="0" borderId="0" xfId="1" applyNumberFormat="1" applyFont="1" applyBorder="1" applyAlignment="1">
      <alignment horizontal="right" vertical="top" indent="2" shrinkToFit="1"/>
    </xf>
    <xf numFmtId="0" fontId="4" fillId="0" borderId="14" xfId="0" applyFont="1" applyBorder="1" applyAlignment="1">
      <alignment horizontal="left"/>
    </xf>
    <xf numFmtId="3" fontId="2" fillId="0" borderId="15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164" fontId="4" fillId="0" borderId="7" xfId="1" applyFont="1" applyBorder="1" applyAlignment="1">
      <alignment horizontal="right" vertical="top" indent="2" shrinkToFit="1"/>
    </xf>
    <xf numFmtId="0" fontId="4" fillId="0" borderId="0" xfId="0" applyFont="1" applyBorder="1"/>
    <xf numFmtId="164" fontId="4" fillId="0" borderId="7" xfId="1" applyFont="1" applyBorder="1"/>
    <xf numFmtId="4" fontId="2" fillId="0" borderId="5" xfId="0" applyNumberFormat="1" applyFont="1" applyFill="1" applyBorder="1" applyAlignment="1">
      <alignment horizontal="right"/>
    </xf>
    <xf numFmtId="164" fontId="3" fillId="2" borderId="9" xfId="1" applyNumberFormat="1" applyFont="1" applyFill="1" applyBorder="1" applyAlignment="1">
      <alignment horizontal="right"/>
    </xf>
    <xf numFmtId="0" fontId="11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5" fontId="3" fillId="2" borderId="9" xfId="1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3" fontId="2" fillId="0" borderId="4" xfId="0" applyNumberFormat="1" applyFont="1" applyFill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" fillId="0" borderId="15" xfId="1" applyNumberFormat="1" applyFont="1" applyBorder="1" applyAlignment="1">
      <alignment horizontal="right"/>
    </xf>
    <xf numFmtId="164" fontId="4" fillId="0" borderId="13" xfId="1" applyFont="1" applyBorder="1" applyAlignment="1">
      <alignment horizontal="right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0</xdr:rowOff>
    </xdr:from>
    <xdr:to>
      <xdr:col>1</xdr:col>
      <xdr:colOff>828675</xdr:colOff>
      <xdr:row>2</xdr:row>
      <xdr:rowOff>323850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0"/>
          <a:ext cx="10477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210913</xdr:colOff>
      <xdr:row>0</xdr:row>
      <xdr:rowOff>54859</xdr:rowOff>
    </xdr:from>
    <xdr:to>
      <xdr:col>2</xdr:col>
      <xdr:colOff>914400</xdr:colOff>
      <xdr:row>3</xdr:row>
      <xdr:rowOff>142878</xdr:rowOff>
    </xdr:to>
    <xdr:pic>
      <xdr:nvPicPr>
        <xdr:cNvPr id="2" name="Imagen 1" descr="ESCUDO-NACIONAL-SIN-FONDO-Para-la-Webx350">
          <a:extLst>
            <a:ext uri="{FF2B5EF4-FFF2-40B4-BE49-F238E27FC236}">
              <a16:creationId xmlns:a16="http://schemas.microsoft.com/office/drawing/2014/main" id="{237DBE90-2B17-4789-AAB1-5DFFDAAA8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8413" y="54859"/>
          <a:ext cx="703487" cy="659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148855</xdr:colOff>
      <xdr:row>2</xdr:row>
      <xdr:rowOff>102047</xdr:rowOff>
    </xdr:from>
    <xdr:to>
      <xdr:col>0</xdr:col>
      <xdr:colOff>1081768</xdr:colOff>
      <xdr:row>6</xdr:row>
      <xdr:rowOff>28563</xdr:rowOff>
    </xdr:to>
    <xdr:pic>
      <xdr:nvPicPr>
        <xdr:cNvPr id="3" name="Imagen 3" descr="ANd9GcSG4-ner6sudM3hZ47gBXw8Cwb_HsUZuuLMlJXThEr8qfVNtJYBawQOLw">
          <a:extLst>
            <a:ext uri="{FF2B5EF4-FFF2-40B4-BE49-F238E27FC236}">
              <a16:creationId xmlns:a16="http://schemas.microsoft.com/office/drawing/2014/main" id="{5DD9B09D-1B5E-4393-9756-26B4FFA5A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55" y="483047"/>
          <a:ext cx="932913" cy="72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155659</xdr:colOff>
      <xdr:row>0</xdr:row>
      <xdr:rowOff>47625</xdr:rowOff>
    </xdr:from>
    <xdr:to>
      <xdr:col>2</xdr:col>
      <xdr:colOff>1088572</xdr:colOff>
      <xdr:row>4</xdr:row>
      <xdr:rowOff>14962</xdr:rowOff>
    </xdr:to>
    <xdr:pic>
      <xdr:nvPicPr>
        <xdr:cNvPr id="3" name="Imagen 3" descr="ANd9GcSG4-ner6sudM3hZ47gBXw8Cwb_HsUZuuLMlJXThEr8qfVNtJYBawQOLw">
          <a:extLst>
            <a:ext uri="{FF2B5EF4-FFF2-40B4-BE49-F238E27FC236}">
              <a16:creationId xmlns:a16="http://schemas.microsoft.com/office/drawing/2014/main" id="{118CC78D-CB81-4D1C-A472-1D4A1C388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3159" y="47625"/>
          <a:ext cx="932913" cy="729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</sheetPr>
  <dimension ref="A1:I35"/>
  <sheetViews>
    <sheetView zoomScaleNormal="100" workbookViewId="0">
      <selection activeCell="G16" sqref="G16"/>
    </sheetView>
  </sheetViews>
  <sheetFormatPr baseColWidth="10" defaultColWidth="9.140625" defaultRowHeight="12.75" x14ac:dyDescent="0.2"/>
  <cols>
    <col min="1" max="1" width="9.140625" style="49"/>
    <col min="2" max="2" width="32.28515625" style="49" customWidth="1"/>
    <col min="3" max="3" width="19.5703125" style="49" customWidth="1"/>
    <col min="4" max="4" width="15.42578125" style="49" customWidth="1"/>
    <col min="5" max="5" width="13" style="49" customWidth="1"/>
    <col min="6" max="6" width="10.7109375" style="49" customWidth="1"/>
    <col min="7" max="257" width="9.140625" style="49"/>
    <col min="258" max="258" width="32.28515625" style="49" customWidth="1"/>
    <col min="259" max="259" width="19.5703125" style="49" customWidth="1"/>
    <col min="260" max="260" width="15.42578125" style="49" customWidth="1"/>
    <col min="261" max="261" width="13" style="49" customWidth="1"/>
    <col min="262" max="262" width="10.7109375" style="49" customWidth="1"/>
    <col min="263" max="513" width="9.140625" style="49"/>
    <col min="514" max="514" width="32.28515625" style="49" customWidth="1"/>
    <col min="515" max="515" width="19.5703125" style="49" customWidth="1"/>
    <col min="516" max="516" width="15.42578125" style="49" customWidth="1"/>
    <col min="517" max="517" width="13" style="49" customWidth="1"/>
    <col min="518" max="518" width="10.7109375" style="49" customWidth="1"/>
    <col min="519" max="769" width="9.140625" style="49"/>
    <col min="770" max="770" width="32.28515625" style="49" customWidth="1"/>
    <col min="771" max="771" width="19.5703125" style="49" customWidth="1"/>
    <col min="772" max="772" width="15.42578125" style="49" customWidth="1"/>
    <col min="773" max="773" width="13" style="49" customWidth="1"/>
    <col min="774" max="774" width="10.7109375" style="49" customWidth="1"/>
    <col min="775" max="1025" width="9.140625" style="49"/>
    <col min="1026" max="1026" width="32.28515625" style="49" customWidth="1"/>
    <col min="1027" max="1027" width="19.5703125" style="49" customWidth="1"/>
    <col min="1028" max="1028" width="15.42578125" style="49" customWidth="1"/>
    <col min="1029" max="1029" width="13" style="49" customWidth="1"/>
    <col min="1030" max="1030" width="10.7109375" style="49" customWidth="1"/>
    <col min="1031" max="1281" width="9.140625" style="49"/>
    <col min="1282" max="1282" width="32.28515625" style="49" customWidth="1"/>
    <col min="1283" max="1283" width="19.5703125" style="49" customWidth="1"/>
    <col min="1284" max="1284" width="15.42578125" style="49" customWidth="1"/>
    <col min="1285" max="1285" width="13" style="49" customWidth="1"/>
    <col min="1286" max="1286" width="10.7109375" style="49" customWidth="1"/>
    <col min="1287" max="1537" width="9.140625" style="49"/>
    <col min="1538" max="1538" width="32.28515625" style="49" customWidth="1"/>
    <col min="1539" max="1539" width="19.5703125" style="49" customWidth="1"/>
    <col min="1540" max="1540" width="15.42578125" style="49" customWidth="1"/>
    <col min="1541" max="1541" width="13" style="49" customWidth="1"/>
    <col min="1542" max="1542" width="10.7109375" style="49" customWidth="1"/>
    <col min="1543" max="1793" width="9.140625" style="49"/>
    <col min="1794" max="1794" width="32.28515625" style="49" customWidth="1"/>
    <col min="1795" max="1795" width="19.5703125" style="49" customWidth="1"/>
    <col min="1796" max="1796" width="15.42578125" style="49" customWidth="1"/>
    <col min="1797" max="1797" width="13" style="49" customWidth="1"/>
    <col min="1798" max="1798" width="10.7109375" style="49" customWidth="1"/>
    <col min="1799" max="2049" width="9.140625" style="49"/>
    <col min="2050" max="2050" width="32.28515625" style="49" customWidth="1"/>
    <col min="2051" max="2051" width="19.5703125" style="49" customWidth="1"/>
    <col min="2052" max="2052" width="15.42578125" style="49" customWidth="1"/>
    <col min="2053" max="2053" width="13" style="49" customWidth="1"/>
    <col min="2054" max="2054" width="10.7109375" style="49" customWidth="1"/>
    <col min="2055" max="2305" width="9.140625" style="49"/>
    <col min="2306" max="2306" width="32.28515625" style="49" customWidth="1"/>
    <col min="2307" max="2307" width="19.5703125" style="49" customWidth="1"/>
    <col min="2308" max="2308" width="15.42578125" style="49" customWidth="1"/>
    <col min="2309" max="2309" width="13" style="49" customWidth="1"/>
    <col min="2310" max="2310" width="10.7109375" style="49" customWidth="1"/>
    <col min="2311" max="2561" width="9.140625" style="49"/>
    <col min="2562" max="2562" width="32.28515625" style="49" customWidth="1"/>
    <col min="2563" max="2563" width="19.5703125" style="49" customWidth="1"/>
    <col min="2564" max="2564" width="15.42578125" style="49" customWidth="1"/>
    <col min="2565" max="2565" width="13" style="49" customWidth="1"/>
    <col min="2566" max="2566" width="10.7109375" style="49" customWidth="1"/>
    <col min="2567" max="2817" width="9.140625" style="49"/>
    <col min="2818" max="2818" width="32.28515625" style="49" customWidth="1"/>
    <col min="2819" max="2819" width="19.5703125" style="49" customWidth="1"/>
    <col min="2820" max="2820" width="15.42578125" style="49" customWidth="1"/>
    <col min="2821" max="2821" width="13" style="49" customWidth="1"/>
    <col min="2822" max="2822" width="10.7109375" style="49" customWidth="1"/>
    <col min="2823" max="3073" width="9.140625" style="49"/>
    <col min="3074" max="3074" width="32.28515625" style="49" customWidth="1"/>
    <col min="3075" max="3075" width="19.5703125" style="49" customWidth="1"/>
    <col min="3076" max="3076" width="15.42578125" style="49" customWidth="1"/>
    <col min="3077" max="3077" width="13" style="49" customWidth="1"/>
    <col min="3078" max="3078" width="10.7109375" style="49" customWidth="1"/>
    <col min="3079" max="3329" width="9.140625" style="49"/>
    <col min="3330" max="3330" width="32.28515625" style="49" customWidth="1"/>
    <col min="3331" max="3331" width="19.5703125" style="49" customWidth="1"/>
    <col min="3332" max="3332" width="15.42578125" style="49" customWidth="1"/>
    <col min="3333" max="3333" width="13" style="49" customWidth="1"/>
    <col min="3334" max="3334" width="10.7109375" style="49" customWidth="1"/>
    <col min="3335" max="3585" width="9.140625" style="49"/>
    <col min="3586" max="3586" width="32.28515625" style="49" customWidth="1"/>
    <col min="3587" max="3587" width="19.5703125" style="49" customWidth="1"/>
    <col min="3588" max="3588" width="15.42578125" style="49" customWidth="1"/>
    <col min="3589" max="3589" width="13" style="49" customWidth="1"/>
    <col min="3590" max="3590" width="10.7109375" style="49" customWidth="1"/>
    <col min="3591" max="3841" width="9.140625" style="49"/>
    <col min="3842" max="3842" width="32.28515625" style="49" customWidth="1"/>
    <col min="3843" max="3843" width="19.5703125" style="49" customWidth="1"/>
    <col min="3844" max="3844" width="15.42578125" style="49" customWidth="1"/>
    <col min="3845" max="3845" width="13" style="49" customWidth="1"/>
    <col min="3846" max="3846" width="10.7109375" style="49" customWidth="1"/>
    <col min="3847" max="4097" width="9.140625" style="49"/>
    <col min="4098" max="4098" width="32.28515625" style="49" customWidth="1"/>
    <col min="4099" max="4099" width="19.5703125" style="49" customWidth="1"/>
    <col min="4100" max="4100" width="15.42578125" style="49" customWidth="1"/>
    <col min="4101" max="4101" width="13" style="49" customWidth="1"/>
    <col min="4102" max="4102" width="10.7109375" style="49" customWidth="1"/>
    <col min="4103" max="4353" width="9.140625" style="49"/>
    <col min="4354" max="4354" width="32.28515625" style="49" customWidth="1"/>
    <col min="4355" max="4355" width="19.5703125" style="49" customWidth="1"/>
    <col min="4356" max="4356" width="15.42578125" style="49" customWidth="1"/>
    <col min="4357" max="4357" width="13" style="49" customWidth="1"/>
    <col min="4358" max="4358" width="10.7109375" style="49" customWidth="1"/>
    <col min="4359" max="4609" width="9.140625" style="49"/>
    <col min="4610" max="4610" width="32.28515625" style="49" customWidth="1"/>
    <col min="4611" max="4611" width="19.5703125" style="49" customWidth="1"/>
    <col min="4612" max="4612" width="15.42578125" style="49" customWidth="1"/>
    <col min="4613" max="4613" width="13" style="49" customWidth="1"/>
    <col min="4614" max="4614" width="10.7109375" style="49" customWidth="1"/>
    <col min="4615" max="4865" width="9.140625" style="49"/>
    <col min="4866" max="4866" width="32.28515625" style="49" customWidth="1"/>
    <col min="4867" max="4867" width="19.5703125" style="49" customWidth="1"/>
    <col min="4868" max="4868" width="15.42578125" style="49" customWidth="1"/>
    <col min="4869" max="4869" width="13" style="49" customWidth="1"/>
    <col min="4870" max="4870" width="10.7109375" style="49" customWidth="1"/>
    <col min="4871" max="5121" width="9.140625" style="49"/>
    <col min="5122" max="5122" width="32.28515625" style="49" customWidth="1"/>
    <col min="5123" max="5123" width="19.5703125" style="49" customWidth="1"/>
    <col min="5124" max="5124" width="15.42578125" style="49" customWidth="1"/>
    <col min="5125" max="5125" width="13" style="49" customWidth="1"/>
    <col min="5126" max="5126" width="10.7109375" style="49" customWidth="1"/>
    <col min="5127" max="5377" width="9.140625" style="49"/>
    <col min="5378" max="5378" width="32.28515625" style="49" customWidth="1"/>
    <col min="5379" max="5379" width="19.5703125" style="49" customWidth="1"/>
    <col min="5380" max="5380" width="15.42578125" style="49" customWidth="1"/>
    <col min="5381" max="5381" width="13" style="49" customWidth="1"/>
    <col min="5382" max="5382" width="10.7109375" style="49" customWidth="1"/>
    <col min="5383" max="5633" width="9.140625" style="49"/>
    <col min="5634" max="5634" width="32.28515625" style="49" customWidth="1"/>
    <col min="5635" max="5635" width="19.5703125" style="49" customWidth="1"/>
    <col min="5636" max="5636" width="15.42578125" style="49" customWidth="1"/>
    <col min="5637" max="5637" width="13" style="49" customWidth="1"/>
    <col min="5638" max="5638" width="10.7109375" style="49" customWidth="1"/>
    <col min="5639" max="5889" width="9.140625" style="49"/>
    <col min="5890" max="5890" width="32.28515625" style="49" customWidth="1"/>
    <col min="5891" max="5891" width="19.5703125" style="49" customWidth="1"/>
    <col min="5892" max="5892" width="15.42578125" style="49" customWidth="1"/>
    <col min="5893" max="5893" width="13" style="49" customWidth="1"/>
    <col min="5894" max="5894" width="10.7109375" style="49" customWidth="1"/>
    <col min="5895" max="6145" width="9.140625" style="49"/>
    <col min="6146" max="6146" width="32.28515625" style="49" customWidth="1"/>
    <col min="6147" max="6147" width="19.5703125" style="49" customWidth="1"/>
    <col min="6148" max="6148" width="15.42578125" style="49" customWidth="1"/>
    <col min="6149" max="6149" width="13" style="49" customWidth="1"/>
    <col min="6150" max="6150" width="10.7109375" style="49" customWidth="1"/>
    <col min="6151" max="6401" width="9.140625" style="49"/>
    <col min="6402" max="6402" width="32.28515625" style="49" customWidth="1"/>
    <col min="6403" max="6403" width="19.5703125" style="49" customWidth="1"/>
    <col min="6404" max="6404" width="15.42578125" style="49" customWidth="1"/>
    <col min="6405" max="6405" width="13" style="49" customWidth="1"/>
    <col min="6406" max="6406" width="10.7109375" style="49" customWidth="1"/>
    <col min="6407" max="6657" width="9.140625" style="49"/>
    <col min="6658" max="6658" width="32.28515625" style="49" customWidth="1"/>
    <col min="6659" max="6659" width="19.5703125" style="49" customWidth="1"/>
    <col min="6660" max="6660" width="15.42578125" style="49" customWidth="1"/>
    <col min="6661" max="6661" width="13" style="49" customWidth="1"/>
    <col min="6662" max="6662" width="10.7109375" style="49" customWidth="1"/>
    <col min="6663" max="6913" width="9.140625" style="49"/>
    <col min="6914" max="6914" width="32.28515625" style="49" customWidth="1"/>
    <col min="6915" max="6915" width="19.5703125" style="49" customWidth="1"/>
    <col min="6916" max="6916" width="15.42578125" style="49" customWidth="1"/>
    <col min="6917" max="6917" width="13" style="49" customWidth="1"/>
    <col min="6918" max="6918" width="10.7109375" style="49" customWidth="1"/>
    <col min="6919" max="7169" width="9.140625" style="49"/>
    <col min="7170" max="7170" width="32.28515625" style="49" customWidth="1"/>
    <col min="7171" max="7171" width="19.5703125" style="49" customWidth="1"/>
    <col min="7172" max="7172" width="15.42578125" style="49" customWidth="1"/>
    <col min="7173" max="7173" width="13" style="49" customWidth="1"/>
    <col min="7174" max="7174" width="10.7109375" style="49" customWidth="1"/>
    <col min="7175" max="7425" width="9.140625" style="49"/>
    <col min="7426" max="7426" width="32.28515625" style="49" customWidth="1"/>
    <col min="7427" max="7427" width="19.5703125" style="49" customWidth="1"/>
    <col min="7428" max="7428" width="15.42578125" style="49" customWidth="1"/>
    <col min="7429" max="7429" width="13" style="49" customWidth="1"/>
    <col min="7430" max="7430" width="10.7109375" style="49" customWidth="1"/>
    <col min="7431" max="7681" width="9.140625" style="49"/>
    <col min="7682" max="7682" width="32.28515625" style="49" customWidth="1"/>
    <col min="7683" max="7683" width="19.5703125" style="49" customWidth="1"/>
    <col min="7684" max="7684" width="15.42578125" style="49" customWidth="1"/>
    <col min="7685" max="7685" width="13" style="49" customWidth="1"/>
    <col min="7686" max="7686" width="10.7109375" style="49" customWidth="1"/>
    <col min="7687" max="7937" width="9.140625" style="49"/>
    <col min="7938" max="7938" width="32.28515625" style="49" customWidth="1"/>
    <col min="7939" max="7939" width="19.5703125" style="49" customWidth="1"/>
    <col min="7940" max="7940" width="15.42578125" style="49" customWidth="1"/>
    <col min="7941" max="7941" width="13" style="49" customWidth="1"/>
    <col min="7942" max="7942" width="10.7109375" style="49" customWidth="1"/>
    <col min="7943" max="8193" width="9.140625" style="49"/>
    <col min="8194" max="8194" width="32.28515625" style="49" customWidth="1"/>
    <col min="8195" max="8195" width="19.5703125" style="49" customWidth="1"/>
    <col min="8196" max="8196" width="15.42578125" style="49" customWidth="1"/>
    <col min="8197" max="8197" width="13" style="49" customWidth="1"/>
    <col min="8198" max="8198" width="10.7109375" style="49" customWidth="1"/>
    <col min="8199" max="8449" width="9.140625" style="49"/>
    <col min="8450" max="8450" width="32.28515625" style="49" customWidth="1"/>
    <col min="8451" max="8451" width="19.5703125" style="49" customWidth="1"/>
    <col min="8452" max="8452" width="15.42578125" style="49" customWidth="1"/>
    <col min="8453" max="8453" width="13" style="49" customWidth="1"/>
    <col min="8454" max="8454" width="10.7109375" style="49" customWidth="1"/>
    <col min="8455" max="8705" width="9.140625" style="49"/>
    <col min="8706" max="8706" width="32.28515625" style="49" customWidth="1"/>
    <col min="8707" max="8707" width="19.5703125" style="49" customWidth="1"/>
    <col min="8708" max="8708" width="15.42578125" style="49" customWidth="1"/>
    <col min="8709" max="8709" width="13" style="49" customWidth="1"/>
    <col min="8710" max="8710" width="10.7109375" style="49" customWidth="1"/>
    <col min="8711" max="8961" width="9.140625" style="49"/>
    <col min="8962" max="8962" width="32.28515625" style="49" customWidth="1"/>
    <col min="8963" max="8963" width="19.5703125" style="49" customWidth="1"/>
    <col min="8964" max="8964" width="15.42578125" style="49" customWidth="1"/>
    <col min="8965" max="8965" width="13" style="49" customWidth="1"/>
    <col min="8966" max="8966" width="10.7109375" style="49" customWidth="1"/>
    <col min="8967" max="9217" width="9.140625" style="49"/>
    <col min="9218" max="9218" width="32.28515625" style="49" customWidth="1"/>
    <col min="9219" max="9219" width="19.5703125" style="49" customWidth="1"/>
    <col min="9220" max="9220" width="15.42578125" style="49" customWidth="1"/>
    <col min="9221" max="9221" width="13" style="49" customWidth="1"/>
    <col min="9222" max="9222" width="10.7109375" style="49" customWidth="1"/>
    <col min="9223" max="9473" width="9.140625" style="49"/>
    <col min="9474" max="9474" width="32.28515625" style="49" customWidth="1"/>
    <col min="9475" max="9475" width="19.5703125" style="49" customWidth="1"/>
    <col min="9476" max="9476" width="15.42578125" style="49" customWidth="1"/>
    <col min="9477" max="9477" width="13" style="49" customWidth="1"/>
    <col min="9478" max="9478" width="10.7109375" style="49" customWidth="1"/>
    <col min="9479" max="9729" width="9.140625" style="49"/>
    <col min="9730" max="9730" width="32.28515625" style="49" customWidth="1"/>
    <col min="9731" max="9731" width="19.5703125" style="49" customWidth="1"/>
    <col min="9732" max="9732" width="15.42578125" style="49" customWidth="1"/>
    <col min="9733" max="9733" width="13" style="49" customWidth="1"/>
    <col min="9734" max="9734" width="10.7109375" style="49" customWidth="1"/>
    <col min="9735" max="9985" width="9.140625" style="49"/>
    <col min="9986" max="9986" width="32.28515625" style="49" customWidth="1"/>
    <col min="9987" max="9987" width="19.5703125" style="49" customWidth="1"/>
    <col min="9988" max="9988" width="15.42578125" style="49" customWidth="1"/>
    <col min="9989" max="9989" width="13" style="49" customWidth="1"/>
    <col min="9990" max="9990" width="10.7109375" style="49" customWidth="1"/>
    <col min="9991" max="10241" width="9.140625" style="49"/>
    <col min="10242" max="10242" width="32.28515625" style="49" customWidth="1"/>
    <col min="10243" max="10243" width="19.5703125" style="49" customWidth="1"/>
    <col min="10244" max="10244" width="15.42578125" style="49" customWidth="1"/>
    <col min="10245" max="10245" width="13" style="49" customWidth="1"/>
    <col min="10246" max="10246" width="10.7109375" style="49" customWidth="1"/>
    <col min="10247" max="10497" width="9.140625" style="49"/>
    <col min="10498" max="10498" width="32.28515625" style="49" customWidth="1"/>
    <col min="10499" max="10499" width="19.5703125" style="49" customWidth="1"/>
    <col min="10500" max="10500" width="15.42578125" style="49" customWidth="1"/>
    <col min="10501" max="10501" width="13" style="49" customWidth="1"/>
    <col min="10502" max="10502" width="10.7109375" style="49" customWidth="1"/>
    <col min="10503" max="10753" width="9.140625" style="49"/>
    <col min="10754" max="10754" width="32.28515625" style="49" customWidth="1"/>
    <col min="10755" max="10755" width="19.5703125" style="49" customWidth="1"/>
    <col min="10756" max="10756" width="15.42578125" style="49" customWidth="1"/>
    <col min="10757" max="10757" width="13" style="49" customWidth="1"/>
    <col min="10758" max="10758" width="10.7109375" style="49" customWidth="1"/>
    <col min="10759" max="11009" width="9.140625" style="49"/>
    <col min="11010" max="11010" width="32.28515625" style="49" customWidth="1"/>
    <col min="11011" max="11011" width="19.5703125" style="49" customWidth="1"/>
    <col min="11012" max="11012" width="15.42578125" style="49" customWidth="1"/>
    <col min="11013" max="11013" width="13" style="49" customWidth="1"/>
    <col min="11014" max="11014" width="10.7109375" style="49" customWidth="1"/>
    <col min="11015" max="11265" width="9.140625" style="49"/>
    <col min="11266" max="11266" width="32.28515625" style="49" customWidth="1"/>
    <col min="11267" max="11267" width="19.5703125" style="49" customWidth="1"/>
    <col min="11268" max="11268" width="15.42578125" style="49" customWidth="1"/>
    <col min="11269" max="11269" width="13" style="49" customWidth="1"/>
    <col min="11270" max="11270" width="10.7109375" style="49" customWidth="1"/>
    <col min="11271" max="11521" width="9.140625" style="49"/>
    <col min="11522" max="11522" width="32.28515625" style="49" customWidth="1"/>
    <col min="11523" max="11523" width="19.5703125" style="49" customWidth="1"/>
    <col min="11524" max="11524" width="15.42578125" style="49" customWidth="1"/>
    <col min="11525" max="11525" width="13" style="49" customWidth="1"/>
    <col min="11526" max="11526" width="10.7109375" style="49" customWidth="1"/>
    <col min="11527" max="11777" width="9.140625" style="49"/>
    <col min="11778" max="11778" width="32.28515625" style="49" customWidth="1"/>
    <col min="11779" max="11779" width="19.5703125" style="49" customWidth="1"/>
    <col min="11780" max="11780" width="15.42578125" style="49" customWidth="1"/>
    <col min="11781" max="11781" width="13" style="49" customWidth="1"/>
    <col min="11782" max="11782" width="10.7109375" style="49" customWidth="1"/>
    <col min="11783" max="12033" width="9.140625" style="49"/>
    <col min="12034" max="12034" width="32.28515625" style="49" customWidth="1"/>
    <col min="12035" max="12035" width="19.5703125" style="49" customWidth="1"/>
    <col min="12036" max="12036" width="15.42578125" style="49" customWidth="1"/>
    <col min="12037" max="12037" width="13" style="49" customWidth="1"/>
    <col min="12038" max="12038" width="10.7109375" style="49" customWidth="1"/>
    <col min="12039" max="12289" width="9.140625" style="49"/>
    <col min="12290" max="12290" width="32.28515625" style="49" customWidth="1"/>
    <col min="12291" max="12291" width="19.5703125" style="49" customWidth="1"/>
    <col min="12292" max="12292" width="15.42578125" style="49" customWidth="1"/>
    <col min="12293" max="12293" width="13" style="49" customWidth="1"/>
    <col min="12294" max="12294" width="10.7109375" style="49" customWidth="1"/>
    <col min="12295" max="12545" width="9.140625" style="49"/>
    <col min="12546" max="12546" width="32.28515625" style="49" customWidth="1"/>
    <col min="12547" max="12547" width="19.5703125" style="49" customWidth="1"/>
    <col min="12548" max="12548" width="15.42578125" style="49" customWidth="1"/>
    <col min="12549" max="12549" width="13" style="49" customWidth="1"/>
    <col min="12550" max="12550" width="10.7109375" style="49" customWidth="1"/>
    <col min="12551" max="12801" width="9.140625" style="49"/>
    <col min="12802" max="12802" width="32.28515625" style="49" customWidth="1"/>
    <col min="12803" max="12803" width="19.5703125" style="49" customWidth="1"/>
    <col min="12804" max="12804" width="15.42578125" style="49" customWidth="1"/>
    <col min="12805" max="12805" width="13" style="49" customWidth="1"/>
    <col min="12806" max="12806" width="10.7109375" style="49" customWidth="1"/>
    <col min="12807" max="13057" width="9.140625" style="49"/>
    <col min="13058" max="13058" width="32.28515625" style="49" customWidth="1"/>
    <col min="13059" max="13059" width="19.5703125" style="49" customWidth="1"/>
    <col min="13060" max="13060" width="15.42578125" style="49" customWidth="1"/>
    <col min="13061" max="13061" width="13" style="49" customWidth="1"/>
    <col min="13062" max="13062" width="10.7109375" style="49" customWidth="1"/>
    <col min="13063" max="13313" width="9.140625" style="49"/>
    <col min="13314" max="13314" width="32.28515625" style="49" customWidth="1"/>
    <col min="13315" max="13315" width="19.5703125" style="49" customWidth="1"/>
    <col min="13316" max="13316" width="15.42578125" style="49" customWidth="1"/>
    <col min="13317" max="13317" width="13" style="49" customWidth="1"/>
    <col min="13318" max="13318" width="10.7109375" style="49" customWidth="1"/>
    <col min="13319" max="13569" width="9.140625" style="49"/>
    <col min="13570" max="13570" width="32.28515625" style="49" customWidth="1"/>
    <col min="13571" max="13571" width="19.5703125" style="49" customWidth="1"/>
    <col min="13572" max="13572" width="15.42578125" style="49" customWidth="1"/>
    <col min="13573" max="13573" width="13" style="49" customWidth="1"/>
    <col min="13574" max="13574" width="10.7109375" style="49" customWidth="1"/>
    <col min="13575" max="13825" width="9.140625" style="49"/>
    <col min="13826" max="13826" width="32.28515625" style="49" customWidth="1"/>
    <col min="13827" max="13827" width="19.5703125" style="49" customWidth="1"/>
    <col min="13828" max="13828" width="15.42578125" style="49" customWidth="1"/>
    <col min="13829" max="13829" width="13" style="49" customWidth="1"/>
    <col min="13830" max="13830" width="10.7109375" style="49" customWidth="1"/>
    <col min="13831" max="14081" width="9.140625" style="49"/>
    <col min="14082" max="14082" width="32.28515625" style="49" customWidth="1"/>
    <col min="14083" max="14083" width="19.5703125" style="49" customWidth="1"/>
    <col min="14084" max="14084" width="15.42578125" style="49" customWidth="1"/>
    <col min="14085" max="14085" width="13" style="49" customWidth="1"/>
    <col min="14086" max="14086" width="10.7109375" style="49" customWidth="1"/>
    <col min="14087" max="14337" width="9.140625" style="49"/>
    <col min="14338" max="14338" width="32.28515625" style="49" customWidth="1"/>
    <col min="14339" max="14339" width="19.5703125" style="49" customWidth="1"/>
    <col min="14340" max="14340" width="15.42578125" style="49" customWidth="1"/>
    <col min="14341" max="14341" width="13" style="49" customWidth="1"/>
    <col min="14342" max="14342" width="10.7109375" style="49" customWidth="1"/>
    <col min="14343" max="14593" width="9.140625" style="49"/>
    <col min="14594" max="14594" width="32.28515625" style="49" customWidth="1"/>
    <col min="14595" max="14595" width="19.5703125" style="49" customWidth="1"/>
    <col min="14596" max="14596" width="15.42578125" style="49" customWidth="1"/>
    <col min="14597" max="14597" width="13" style="49" customWidth="1"/>
    <col min="14598" max="14598" width="10.7109375" style="49" customWidth="1"/>
    <col min="14599" max="14849" width="9.140625" style="49"/>
    <col min="14850" max="14850" width="32.28515625" style="49" customWidth="1"/>
    <col min="14851" max="14851" width="19.5703125" style="49" customWidth="1"/>
    <col min="14852" max="14852" width="15.42578125" style="49" customWidth="1"/>
    <col min="14853" max="14853" width="13" style="49" customWidth="1"/>
    <col min="14854" max="14854" width="10.7109375" style="49" customWidth="1"/>
    <col min="14855" max="15105" width="9.140625" style="49"/>
    <col min="15106" max="15106" width="32.28515625" style="49" customWidth="1"/>
    <col min="15107" max="15107" width="19.5703125" style="49" customWidth="1"/>
    <col min="15108" max="15108" width="15.42578125" style="49" customWidth="1"/>
    <col min="15109" max="15109" width="13" style="49" customWidth="1"/>
    <col min="15110" max="15110" width="10.7109375" style="49" customWidth="1"/>
    <col min="15111" max="15361" width="9.140625" style="49"/>
    <col min="15362" max="15362" width="32.28515625" style="49" customWidth="1"/>
    <col min="15363" max="15363" width="19.5703125" style="49" customWidth="1"/>
    <col min="15364" max="15364" width="15.42578125" style="49" customWidth="1"/>
    <col min="15365" max="15365" width="13" style="49" customWidth="1"/>
    <col min="15366" max="15366" width="10.7109375" style="49" customWidth="1"/>
    <col min="15367" max="15617" width="9.140625" style="49"/>
    <col min="15618" max="15618" width="32.28515625" style="49" customWidth="1"/>
    <col min="15619" max="15619" width="19.5703125" style="49" customWidth="1"/>
    <col min="15620" max="15620" width="15.42578125" style="49" customWidth="1"/>
    <col min="15621" max="15621" width="13" style="49" customWidth="1"/>
    <col min="15622" max="15622" width="10.7109375" style="49" customWidth="1"/>
    <col min="15623" max="15873" width="9.140625" style="49"/>
    <col min="15874" max="15874" width="32.28515625" style="49" customWidth="1"/>
    <col min="15875" max="15875" width="19.5703125" style="49" customWidth="1"/>
    <col min="15876" max="15876" width="15.42578125" style="49" customWidth="1"/>
    <col min="15877" max="15877" width="13" style="49" customWidth="1"/>
    <col min="15878" max="15878" width="10.7109375" style="49" customWidth="1"/>
    <col min="15879" max="16129" width="9.140625" style="49"/>
    <col min="16130" max="16130" width="32.28515625" style="49" customWidth="1"/>
    <col min="16131" max="16131" width="19.5703125" style="49" customWidth="1"/>
    <col min="16132" max="16132" width="15.42578125" style="49" customWidth="1"/>
    <col min="16133" max="16133" width="13" style="49" customWidth="1"/>
    <col min="16134" max="16134" width="10.7109375" style="49" customWidth="1"/>
    <col min="16135" max="16384" width="9.140625" style="49"/>
  </cols>
  <sheetData>
    <row r="1" spans="1:9" ht="36.75" customHeight="1" x14ac:dyDescent="0.2"/>
    <row r="2" spans="1:9" ht="20.25" x14ac:dyDescent="0.2">
      <c r="A2" s="90" t="s">
        <v>135</v>
      </c>
      <c r="B2" s="90"/>
      <c r="C2" s="90"/>
      <c r="D2" s="90"/>
      <c r="E2" s="90"/>
      <c r="F2" s="90"/>
      <c r="G2" s="90"/>
    </row>
    <row r="3" spans="1:9" ht="26.25" customHeight="1" x14ac:dyDescent="0.2">
      <c r="A3" s="50"/>
      <c r="B3" s="50"/>
      <c r="C3" s="50"/>
      <c r="D3" s="50"/>
      <c r="E3" s="50"/>
      <c r="F3" s="50"/>
      <c r="G3" s="50"/>
    </row>
    <row r="4" spans="1:9" ht="15" x14ac:dyDescent="0.25">
      <c r="A4" s="50"/>
      <c r="B4" s="91" t="s">
        <v>136</v>
      </c>
      <c r="C4" s="91"/>
      <c r="D4" s="91"/>
      <c r="E4" s="91"/>
      <c r="F4" s="50"/>
      <c r="G4" s="50"/>
    </row>
    <row r="5" spans="1:9" ht="15" x14ac:dyDescent="0.25">
      <c r="A5" s="50"/>
      <c r="B5" s="91" t="s">
        <v>137</v>
      </c>
      <c r="C5" s="91"/>
      <c r="D5" s="91"/>
      <c r="E5" s="91"/>
      <c r="F5" s="50"/>
      <c r="G5" s="50"/>
    </row>
    <row r="6" spans="1:9" ht="15" x14ac:dyDescent="0.25">
      <c r="B6" s="51"/>
      <c r="C6" s="51"/>
      <c r="D6" s="51"/>
      <c r="E6" s="51"/>
    </row>
    <row r="7" spans="1:9" ht="15" x14ac:dyDescent="0.25">
      <c r="B7" s="52" t="s">
        <v>138</v>
      </c>
      <c r="C7" s="52"/>
      <c r="D7" s="52"/>
      <c r="E7" s="52"/>
    </row>
    <row r="8" spans="1:9" ht="20.100000000000001" customHeight="1" x14ac:dyDescent="0.25">
      <c r="B8" s="53" t="s">
        <v>101</v>
      </c>
      <c r="C8" s="53" t="s">
        <v>139</v>
      </c>
      <c r="D8" s="53" t="s">
        <v>140</v>
      </c>
      <c r="E8" s="54" t="s">
        <v>141</v>
      </c>
    </row>
    <row r="9" spans="1:9" ht="20.100000000000001" customHeight="1" x14ac:dyDescent="0.25">
      <c r="B9" s="55" t="s">
        <v>0</v>
      </c>
      <c r="C9" s="56">
        <f>SUM(C10:C12)</f>
        <v>609942</v>
      </c>
      <c r="D9" s="56">
        <f>SUM(D10:D12)</f>
        <v>673582</v>
      </c>
      <c r="E9" s="57">
        <f>+D9/C9*100</f>
        <v>110.43377894947388</v>
      </c>
    </row>
    <row r="10" spans="1:9" ht="19.5" customHeight="1" x14ac:dyDescent="0.2">
      <c r="B10" s="58" t="s">
        <v>142</v>
      </c>
      <c r="C10" s="59">
        <v>577827</v>
      </c>
      <c r="D10" s="59">
        <v>655952</v>
      </c>
      <c r="E10" s="60">
        <f>+D10/C10*100</f>
        <v>113.52048277425597</v>
      </c>
      <c r="F10" s="61"/>
    </row>
    <row r="11" spans="1:9" ht="20.100000000000001" customHeight="1" x14ac:dyDescent="0.2">
      <c r="B11" s="58" t="s">
        <v>143</v>
      </c>
      <c r="C11" s="59">
        <v>32115</v>
      </c>
      <c r="D11" s="59">
        <v>17630</v>
      </c>
      <c r="E11" s="60">
        <f>+D11/C11*100</f>
        <v>54.896465825938037</v>
      </c>
      <c r="F11" s="61"/>
      <c r="G11" s="62"/>
    </row>
    <row r="12" spans="1:9" ht="20.100000000000001" customHeight="1" x14ac:dyDescent="0.2">
      <c r="B12" s="58" t="s">
        <v>144</v>
      </c>
      <c r="C12" s="63">
        <v>0</v>
      </c>
      <c r="D12" s="63"/>
      <c r="E12" s="60"/>
      <c r="F12" s="61"/>
      <c r="G12" s="62"/>
    </row>
    <row r="13" spans="1:9" ht="20.100000000000001" customHeight="1" x14ac:dyDescent="0.25">
      <c r="B13" s="64" t="s">
        <v>1</v>
      </c>
      <c r="C13" s="65">
        <f>SUM(C14:C15)</f>
        <v>32298</v>
      </c>
      <c r="D13" s="66">
        <f>SUM(D14:D15)</f>
        <v>9060</v>
      </c>
      <c r="E13" s="67">
        <f t="shared" ref="E13:E31" si="0">+D13/C13*100</f>
        <v>28.051272524614529</v>
      </c>
      <c r="F13" s="61"/>
      <c r="G13" s="62"/>
    </row>
    <row r="14" spans="1:9" ht="20.100000000000001" customHeight="1" x14ac:dyDescent="0.2">
      <c r="B14" s="58" t="s">
        <v>145</v>
      </c>
      <c r="C14" s="68">
        <v>14908</v>
      </c>
      <c r="D14" s="59">
        <v>5726</v>
      </c>
      <c r="E14" s="69">
        <f t="shared" si="0"/>
        <v>38.408907968875774</v>
      </c>
      <c r="F14" s="61"/>
      <c r="G14" s="70"/>
      <c r="I14" s="71"/>
    </row>
    <row r="15" spans="1:9" ht="20.100000000000001" customHeight="1" x14ac:dyDescent="0.2">
      <c r="B15" s="58" t="s">
        <v>146</v>
      </c>
      <c r="C15" s="68">
        <v>17390</v>
      </c>
      <c r="D15" s="59">
        <v>3334</v>
      </c>
      <c r="E15" s="69">
        <f t="shared" si="0"/>
        <v>19.17193789534215</v>
      </c>
      <c r="F15" s="61"/>
    </row>
    <row r="16" spans="1:9" ht="20.100000000000001" customHeight="1" x14ac:dyDescent="0.25">
      <c r="B16" s="64" t="s">
        <v>2</v>
      </c>
      <c r="C16" s="65">
        <f>SUM(C17:C18)</f>
        <v>28479</v>
      </c>
      <c r="D16" s="65">
        <f>SUM(D17:D18)</f>
        <v>12564</v>
      </c>
      <c r="E16" s="57">
        <f t="shared" si="0"/>
        <v>44.116717581375752</v>
      </c>
      <c r="F16" s="61"/>
      <c r="G16" s="62"/>
    </row>
    <row r="17" spans="2:7" ht="20.100000000000001" customHeight="1" x14ac:dyDescent="0.2">
      <c r="B17" s="58" t="s">
        <v>147</v>
      </c>
      <c r="C17" s="68">
        <v>19897</v>
      </c>
      <c r="D17" s="59">
        <v>10900</v>
      </c>
      <c r="E17" s="60">
        <f t="shared" si="0"/>
        <v>54.782127958988788</v>
      </c>
      <c r="F17" s="61"/>
      <c r="G17" s="62"/>
    </row>
    <row r="18" spans="2:7" ht="20.100000000000001" customHeight="1" x14ac:dyDescent="0.2">
      <c r="B18" s="58" t="s">
        <v>148</v>
      </c>
      <c r="C18" s="68">
        <v>8582</v>
      </c>
      <c r="D18" s="59">
        <v>1664</v>
      </c>
      <c r="E18" s="60">
        <f t="shared" si="0"/>
        <v>19.389419715683989</v>
      </c>
      <c r="F18" s="61"/>
      <c r="G18" s="62"/>
    </row>
    <row r="19" spans="2:7" ht="20.100000000000001" customHeight="1" x14ac:dyDescent="0.25">
      <c r="B19" s="64" t="s">
        <v>3</v>
      </c>
      <c r="C19" s="66">
        <f>SUM(C20:C23)</f>
        <v>60982</v>
      </c>
      <c r="D19" s="66">
        <f>SUM(D20:D23)</f>
        <v>26571</v>
      </c>
      <c r="E19" s="57">
        <f t="shared" si="0"/>
        <v>43.571873667639629</v>
      </c>
      <c r="F19" s="61"/>
      <c r="G19" s="62"/>
    </row>
    <row r="20" spans="2:7" ht="20.100000000000001" customHeight="1" x14ac:dyDescent="0.2">
      <c r="B20" s="58" t="s">
        <v>149</v>
      </c>
      <c r="C20" s="68">
        <v>29240</v>
      </c>
      <c r="D20" s="59">
        <v>20359</v>
      </c>
      <c r="E20" s="60">
        <f t="shared" si="0"/>
        <v>69.627222982216139</v>
      </c>
      <c r="F20" s="61"/>
      <c r="G20" s="62"/>
    </row>
    <row r="21" spans="2:7" ht="20.100000000000001" customHeight="1" x14ac:dyDescent="0.2">
      <c r="B21" s="58" t="s">
        <v>150</v>
      </c>
      <c r="C21" s="68">
        <v>7654</v>
      </c>
      <c r="D21" s="63">
        <v>4168</v>
      </c>
      <c r="E21" s="60">
        <f t="shared" si="0"/>
        <v>54.455186830415471</v>
      </c>
      <c r="F21" s="61"/>
    </row>
    <row r="22" spans="2:7" ht="20.100000000000001" customHeight="1" x14ac:dyDescent="0.2">
      <c r="B22" s="58" t="s">
        <v>151</v>
      </c>
      <c r="C22" s="68">
        <v>12455</v>
      </c>
      <c r="D22" s="59">
        <v>645</v>
      </c>
      <c r="E22" s="60">
        <f t="shared" si="0"/>
        <v>5.1786431152147729</v>
      </c>
      <c r="F22" s="61"/>
      <c r="G22" s="62"/>
    </row>
    <row r="23" spans="2:7" ht="20.100000000000001" customHeight="1" x14ac:dyDescent="0.2">
      <c r="B23" s="58" t="s">
        <v>152</v>
      </c>
      <c r="C23" s="68">
        <v>11633</v>
      </c>
      <c r="D23" s="63">
        <v>1399</v>
      </c>
      <c r="E23" s="60">
        <f t="shared" si="0"/>
        <v>12.026132553941373</v>
      </c>
      <c r="F23" s="61"/>
      <c r="G23" s="62"/>
    </row>
    <row r="24" spans="2:7" ht="20.100000000000001" customHeight="1" x14ac:dyDescent="0.25">
      <c r="B24" s="64" t="s">
        <v>153</v>
      </c>
      <c r="C24" s="66">
        <f>SUM(C25:C30)</f>
        <v>28007</v>
      </c>
      <c r="D24" s="66">
        <f>SUM(D25:D30)</f>
        <v>17057</v>
      </c>
      <c r="E24" s="57">
        <f t="shared" si="0"/>
        <v>60.902631484985889</v>
      </c>
      <c r="F24" s="61"/>
      <c r="G24" s="62"/>
    </row>
    <row r="25" spans="2:7" ht="20.100000000000001" customHeight="1" x14ac:dyDescent="0.2">
      <c r="B25" s="58" t="s">
        <v>154</v>
      </c>
      <c r="C25" s="68">
        <v>7968</v>
      </c>
      <c r="D25" s="59">
        <v>1315</v>
      </c>
      <c r="E25" s="60">
        <f t="shared" si="0"/>
        <v>16.503514056224901</v>
      </c>
      <c r="F25" s="61"/>
      <c r="G25" s="62"/>
    </row>
    <row r="26" spans="2:7" ht="20.100000000000001" customHeight="1" x14ac:dyDescent="0.2">
      <c r="B26" s="58" t="s">
        <v>155</v>
      </c>
      <c r="C26" s="68">
        <v>8115</v>
      </c>
      <c r="D26" s="59">
        <v>2618</v>
      </c>
      <c r="E26" s="60">
        <f t="shared" si="0"/>
        <v>32.26124460874923</v>
      </c>
      <c r="F26" s="61"/>
      <c r="G26" s="62"/>
    </row>
    <row r="27" spans="2:7" ht="20.100000000000001" customHeight="1" x14ac:dyDescent="0.2">
      <c r="B27" s="58" t="s">
        <v>156</v>
      </c>
      <c r="C27" s="68">
        <v>5460</v>
      </c>
      <c r="D27" s="59">
        <v>4070</v>
      </c>
      <c r="E27" s="60">
        <f t="shared" si="0"/>
        <v>74.54212454212454</v>
      </c>
      <c r="F27" s="61"/>
    </row>
    <row r="28" spans="2:7" ht="20.100000000000001" customHeight="1" x14ac:dyDescent="0.2">
      <c r="B28" s="58" t="s">
        <v>157</v>
      </c>
      <c r="C28" s="68">
        <v>2480</v>
      </c>
      <c r="D28" s="59">
        <v>321</v>
      </c>
      <c r="E28" s="60">
        <f t="shared" si="0"/>
        <v>12.943548387096774</v>
      </c>
      <c r="F28" s="61"/>
      <c r="G28" s="62"/>
    </row>
    <row r="29" spans="2:7" ht="20.100000000000001" customHeight="1" x14ac:dyDescent="0.2">
      <c r="B29" s="58" t="s">
        <v>158</v>
      </c>
      <c r="C29" s="68">
        <v>2470</v>
      </c>
      <c r="D29" s="59">
        <v>1153</v>
      </c>
      <c r="E29" s="60">
        <f t="shared" si="0"/>
        <v>46.680161943319838</v>
      </c>
      <c r="F29" s="61"/>
      <c r="G29" s="62"/>
    </row>
    <row r="30" spans="2:7" ht="20.100000000000001" customHeight="1" x14ac:dyDescent="0.2">
      <c r="B30" s="58" t="s">
        <v>159</v>
      </c>
      <c r="C30" s="68">
        <v>1514</v>
      </c>
      <c r="D30" s="59">
        <v>7580</v>
      </c>
      <c r="E30" s="60">
        <f t="shared" si="0"/>
        <v>500.66050198150594</v>
      </c>
      <c r="F30" s="61"/>
      <c r="G30" s="62"/>
    </row>
    <row r="31" spans="2:7" ht="20.100000000000001" customHeight="1" x14ac:dyDescent="0.25">
      <c r="B31" s="72" t="s">
        <v>8</v>
      </c>
      <c r="C31" s="73">
        <v>81368</v>
      </c>
      <c r="D31" s="74">
        <v>34171</v>
      </c>
      <c r="E31" s="57">
        <f t="shared" si="0"/>
        <v>41.995624815652342</v>
      </c>
      <c r="F31" s="61"/>
      <c r="G31" s="62"/>
    </row>
    <row r="32" spans="2:7" ht="20.100000000000001" customHeight="1" x14ac:dyDescent="0.25">
      <c r="B32" s="72" t="s">
        <v>108</v>
      </c>
      <c r="C32" s="73">
        <f>SUM(C9,C13,C16,C19,C24,C31)</f>
        <v>841076</v>
      </c>
      <c r="D32" s="73">
        <f>SUM(D9,D13,D16,D19,D24,D31)</f>
        <v>773005</v>
      </c>
      <c r="E32" s="75">
        <f>+D32/C32*100</f>
        <v>91.906676685578944</v>
      </c>
      <c r="F32" s="61"/>
      <c r="G32" s="62"/>
    </row>
    <row r="33" spans="2:7" ht="15" x14ac:dyDescent="0.25">
      <c r="B33" s="52" t="s">
        <v>160</v>
      </c>
      <c r="C33" s="76"/>
      <c r="D33" s="77"/>
      <c r="E33" s="77"/>
      <c r="F33" s="61"/>
      <c r="G33" s="62"/>
    </row>
    <row r="34" spans="2:7" ht="14.25" x14ac:dyDescent="0.2">
      <c r="B34" s="77" t="s">
        <v>161</v>
      </c>
      <c r="C34" s="76"/>
      <c r="D34" s="77"/>
      <c r="E34" s="77"/>
      <c r="F34" s="61"/>
      <c r="G34" s="62"/>
    </row>
    <row r="35" spans="2:7" ht="14.25" x14ac:dyDescent="0.2">
      <c r="B35" s="77"/>
      <c r="C35" s="77"/>
      <c r="D35" s="77"/>
      <c r="E35" s="77"/>
      <c r="F35" s="61"/>
      <c r="G35" s="62"/>
    </row>
  </sheetData>
  <mergeCells count="3">
    <mergeCell ref="A2:G2"/>
    <mergeCell ref="B4:E4"/>
    <mergeCell ref="B5:E5"/>
  </mergeCells>
  <pageMargins left="0.7" right="0.7" top="0.75" bottom="0.75" header="0.3" footer="0.3"/>
  <pageSetup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145"/>
  <sheetViews>
    <sheetView zoomScale="140" zoomScaleNormal="140" workbookViewId="0">
      <selection activeCell="B13" sqref="B13"/>
    </sheetView>
  </sheetViews>
  <sheetFormatPr baseColWidth="10" defaultRowHeight="15" x14ac:dyDescent="0.25"/>
  <cols>
    <col min="1" max="1" width="27" style="1" customWidth="1"/>
    <col min="2" max="2" width="15.85546875" style="1" bestFit="1" customWidth="1"/>
    <col min="3" max="3" width="17.42578125" style="1" bestFit="1" customWidth="1"/>
    <col min="4" max="4" width="11" style="1" bestFit="1" customWidth="1"/>
    <col min="5" max="5" width="14.42578125" style="1" bestFit="1" customWidth="1"/>
    <col min="6" max="6" width="19.7109375" style="7" customWidth="1"/>
    <col min="7" max="16384" width="11.42578125" style="1"/>
  </cols>
  <sheetData>
    <row r="4" spans="1:6" x14ac:dyDescent="0.25">
      <c r="A4" s="99"/>
      <c r="B4" s="99"/>
      <c r="C4" s="99"/>
      <c r="D4" s="99"/>
      <c r="E4" s="99"/>
      <c r="F4" s="99"/>
    </row>
    <row r="5" spans="1:6" ht="18" x14ac:dyDescent="0.25">
      <c r="A5" s="100" t="s">
        <v>121</v>
      </c>
      <c r="B5" s="100"/>
      <c r="C5" s="100"/>
      <c r="D5" s="100"/>
      <c r="E5" s="100"/>
      <c r="F5" s="100"/>
    </row>
    <row r="6" spans="1:6" x14ac:dyDescent="0.25">
      <c r="A6" s="43"/>
      <c r="B6" s="43"/>
      <c r="C6" s="43"/>
      <c r="D6" s="43"/>
      <c r="E6" s="43"/>
      <c r="F6" s="43"/>
    </row>
    <row r="7" spans="1:6" x14ac:dyDescent="0.25">
      <c r="A7" s="101" t="s">
        <v>120</v>
      </c>
      <c r="B7" s="101"/>
      <c r="C7" s="101"/>
      <c r="D7" s="101"/>
      <c r="E7" s="101"/>
      <c r="F7" s="101"/>
    </row>
    <row r="8" spans="1:6" x14ac:dyDescent="0.25">
      <c r="A8" s="101" t="s">
        <v>124</v>
      </c>
      <c r="B8" s="101"/>
      <c r="C8" s="101"/>
      <c r="D8" s="101"/>
      <c r="E8" s="101"/>
      <c r="F8" s="101"/>
    </row>
    <row r="9" spans="1:6" x14ac:dyDescent="0.25">
      <c r="A9" s="2"/>
      <c r="B9" s="3"/>
      <c r="C9" s="3"/>
      <c r="D9" s="4"/>
      <c r="E9" s="3"/>
      <c r="F9" s="5"/>
    </row>
    <row r="10" spans="1:6" x14ac:dyDescent="0.25">
      <c r="A10" s="102" t="s">
        <v>101</v>
      </c>
      <c r="B10" s="93"/>
      <c r="C10" s="94"/>
      <c r="D10" s="104" t="s">
        <v>104</v>
      </c>
      <c r="E10" s="104"/>
      <c r="F10" s="104"/>
    </row>
    <row r="11" spans="1:6" ht="45" x14ac:dyDescent="0.25">
      <c r="A11" s="103"/>
      <c r="B11" s="8" t="s">
        <v>102</v>
      </c>
      <c r="C11" s="8" t="s">
        <v>103</v>
      </c>
      <c r="D11" s="9" t="s">
        <v>107</v>
      </c>
      <c r="E11" s="9" t="s">
        <v>105</v>
      </c>
      <c r="F11" s="10" t="s">
        <v>106</v>
      </c>
    </row>
    <row r="12" spans="1:6" x14ac:dyDescent="0.25">
      <c r="A12" s="14" t="s">
        <v>0</v>
      </c>
      <c r="B12" s="15">
        <f>SUM(B13:B14)</f>
        <v>673582</v>
      </c>
      <c r="C12" s="15">
        <f>SUM(C13:C14)</f>
        <v>83127</v>
      </c>
      <c r="D12" s="16" t="s">
        <v>72</v>
      </c>
      <c r="E12" s="15">
        <f t="shared" ref="E12" si="0">SUM(E13:E14)</f>
        <v>689751</v>
      </c>
      <c r="F12" s="17">
        <f>SUM(F13:F14)</f>
        <v>755793605</v>
      </c>
    </row>
    <row r="13" spans="1:6" x14ac:dyDescent="0.25">
      <c r="A13" s="18" t="s">
        <v>123</v>
      </c>
      <c r="B13" s="19">
        <v>655952</v>
      </c>
      <c r="C13" s="19">
        <v>75085</v>
      </c>
      <c r="D13" s="20" t="s">
        <v>72</v>
      </c>
      <c r="E13" s="19">
        <v>645037</v>
      </c>
      <c r="F13" s="21">
        <v>720885860</v>
      </c>
    </row>
    <row r="14" spans="1:6" x14ac:dyDescent="0.25">
      <c r="A14" s="18" t="s">
        <v>11</v>
      </c>
      <c r="B14" s="19">
        <v>17630</v>
      </c>
      <c r="C14" s="19">
        <v>8042</v>
      </c>
      <c r="D14" s="20" t="s">
        <v>72</v>
      </c>
      <c r="E14" s="19">
        <v>44714</v>
      </c>
      <c r="F14" s="21">
        <v>34907745</v>
      </c>
    </row>
    <row r="15" spans="1:6" x14ac:dyDescent="0.25">
      <c r="A15" s="22" t="s">
        <v>1</v>
      </c>
      <c r="B15" s="23">
        <f>SUM(B16:B21)</f>
        <v>9081</v>
      </c>
      <c r="C15" s="23">
        <f>SUM(C16:C21)</f>
        <v>48389</v>
      </c>
      <c r="D15" s="24" t="s">
        <v>72</v>
      </c>
      <c r="E15" s="23">
        <f>SUM(E16:E21)</f>
        <v>90750</v>
      </c>
      <c r="F15" s="25">
        <f>SUM(F16:F21)</f>
        <v>220349141</v>
      </c>
    </row>
    <row r="16" spans="1:6" x14ac:dyDescent="0.25">
      <c r="A16" s="18" t="s">
        <v>111</v>
      </c>
      <c r="B16" s="19">
        <v>21</v>
      </c>
      <c r="C16" s="19">
        <v>0</v>
      </c>
      <c r="D16" s="20" t="s">
        <v>110</v>
      </c>
      <c r="E16" s="19">
        <v>0</v>
      </c>
      <c r="F16" s="21">
        <v>0</v>
      </c>
    </row>
    <row r="17" spans="1:8" x14ac:dyDescent="0.25">
      <c r="A17" s="18" t="s">
        <v>12</v>
      </c>
      <c r="B17" s="19">
        <v>3334</v>
      </c>
      <c r="C17" s="19">
        <v>16597</v>
      </c>
      <c r="D17" s="20" t="s">
        <v>72</v>
      </c>
      <c r="E17" s="19">
        <v>22023</v>
      </c>
      <c r="F17" s="21">
        <v>32317399</v>
      </c>
    </row>
    <row r="18" spans="1:8" x14ac:dyDescent="0.25">
      <c r="A18" s="18" t="s">
        <v>97</v>
      </c>
      <c r="B18" s="19">
        <v>0</v>
      </c>
      <c r="C18" s="19">
        <v>20</v>
      </c>
      <c r="D18" s="20" t="s">
        <v>72</v>
      </c>
      <c r="E18" s="19">
        <v>24</v>
      </c>
      <c r="F18" s="21">
        <v>26400</v>
      </c>
    </row>
    <row r="19" spans="1:8" x14ac:dyDescent="0.25">
      <c r="A19" s="18" t="s">
        <v>13</v>
      </c>
      <c r="B19" s="19">
        <v>68</v>
      </c>
      <c r="C19" s="19">
        <v>15</v>
      </c>
      <c r="D19" s="20" t="s">
        <v>72</v>
      </c>
      <c r="E19" s="19">
        <v>23</v>
      </c>
      <c r="F19" s="21">
        <v>63500</v>
      </c>
    </row>
    <row r="20" spans="1:8" x14ac:dyDescent="0.25">
      <c r="A20" s="18" t="s">
        <v>14</v>
      </c>
      <c r="B20" s="19">
        <v>3810</v>
      </c>
      <c r="C20" s="19">
        <v>7035</v>
      </c>
      <c r="D20" s="20" t="s">
        <v>72</v>
      </c>
      <c r="E20" s="19">
        <v>12518</v>
      </c>
      <c r="F20" s="21">
        <v>40657700</v>
      </c>
    </row>
    <row r="21" spans="1:8" x14ac:dyDescent="0.25">
      <c r="A21" s="18" t="s">
        <v>15</v>
      </c>
      <c r="B21" s="19">
        <v>1848</v>
      </c>
      <c r="C21" s="19">
        <v>24722</v>
      </c>
      <c r="D21" s="20" t="s">
        <v>72</v>
      </c>
      <c r="E21" s="19">
        <v>56162</v>
      </c>
      <c r="F21" s="21">
        <v>147284142</v>
      </c>
    </row>
    <row r="22" spans="1:8" x14ac:dyDescent="0.25">
      <c r="A22" s="22" t="s">
        <v>2</v>
      </c>
      <c r="B22" s="23">
        <f>SUM(B23:B26)</f>
        <v>12564</v>
      </c>
      <c r="C22" s="23">
        <f>SUM(C23:C26)</f>
        <v>94683</v>
      </c>
      <c r="D22" s="24" t="s">
        <v>110</v>
      </c>
      <c r="E22" s="28" t="s">
        <v>110</v>
      </c>
      <c r="F22" s="25">
        <f>SUM(F23:F26)</f>
        <v>1102804403</v>
      </c>
    </row>
    <row r="23" spans="1:8" x14ac:dyDescent="0.25">
      <c r="A23" s="18" t="s">
        <v>16</v>
      </c>
      <c r="B23" s="19">
        <v>875</v>
      </c>
      <c r="C23" s="19">
        <v>26263</v>
      </c>
      <c r="D23" s="20" t="s">
        <v>73</v>
      </c>
      <c r="E23" s="19">
        <v>1322293</v>
      </c>
      <c r="F23" s="21">
        <v>249152516</v>
      </c>
    </row>
    <row r="24" spans="1:8" x14ac:dyDescent="0.25">
      <c r="A24" s="18" t="s">
        <v>17</v>
      </c>
      <c r="B24" s="19">
        <v>789</v>
      </c>
      <c r="C24" s="19">
        <v>17480</v>
      </c>
      <c r="D24" s="20" t="s">
        <v>73</v>
      </c>
      <c r="E24" s="19">
        <v>945752</v>
      </c>
      <c r="F24" s="21">
        <v>218631410</v>
      </c>
    </row>
    <row r="25" spans="1:8" x14ac:dyDescent="0.25">
      <c r="A25" s="18" t="s">
        <v>18</v>
      </c>
      <c r="B25" s="19">
        <v>10900</v>
      </c>
      <c r="C25" s="19">
        <v>49854</v>
      </c>
      <c r="D25" s="20" t="s">
        <v>74</v>
      </c>
      <c r="E25" s="19">
        <v>60375</v>
      </c>
      <c r="F25" s="21">
        <v>632287840</v>
      </c>
    </row>
    <row r="26" spans="1:8" x14ac:dyDescent="0.25">
      <c r="A26" s="18" t="s">
        <v>19</v>
      </c>
      <c r="B26" s="19">
        <v>0</v>
      </c>
      <c r="C26" s="19">
        <v>1086</v>
      </c>
      <c r="D26" s="20" t="s">
        <v>73</v>
      </c>
      <c r="E26" s="19">
        <v>15879</v>
      </c>
      <c r="F26" s="21">
        <v>2732637</v>
      </c>
    </row>
    <row r="27" spans="1:8" x14ac:dyDescent="0.25">
      <c r="A27" s="22" t="s">
        <v>3</v>
      </c>
      <c r="B27" s="23">
        <f>SUM(B28:B35)</f>
        <v>27726</v>
      </c>
      <c r="C27" s="23">
        <f>SUM(C28:C35)</f>
        <v>26169</v>
      </c>
      <c r="D27" s="24" t="s">
        <v>72</v>
      </c>
      <c r="E27" s="23">
        <f>SUM(E28:E35)</f>
        <v>253989</v>
      </c>
      <c r="F27" s="25">
        <f>SUM(F28:F35)</f>
        <v>356602505</v>
      </c>
    </row>
    <row r="28" spans="1:8" x14ac:dyDescent="0.25">
      <c r="A28" s="18" t="s">
        <v>20</v>
      </c>
      <c r="B28" s="19">
        <v>4168</v>
      </c>
      <c r="C28" s="19">
        <v>4467</v>
      </c>
      <c r="D28" s="20" t="s">
        <v>72</v>
      </c>
      <c r="E28" s="19">
        <v>33271</v>
      </c>
      <c r="F28" s="21">
        <v>21198975</v>
      </c>
    </row>
    <row r="29" spans="1:8" x14ac:dyDescent="0.25">
      <c r="A29" s="18" t="s">
        <v>80</v>
      </c>
      <c r="B29" s="19">
        <v>60</v>
      </c>
      <c r="C29" s="19">
        <v>173</v>
      </c>
      <c r="D29" s="20" t="s">
        <v>72</v>
      </c>
      <c r="E29" s="19">
        <v>880</v>
      </c>
      <c r="F29" s="21">
        <v>1991500</v>
      </c>
    </row>
    <row r="30" spans="1:8" x14ac:dyDescent="0.25">
      <c r="A30" s="18" t="s">
        <v>21</v>
      </c>
      <c r="B30" s="19">
        <v>1399</v>
      </c>
      <c r="C30" s="19">
        <v>4723</v>
      </c>
      <c r="D30" s="20" t="s">
        <v>72</v>
      </c>
      <c r="E30" s="19">
        <v>46209</v>
      </c>
      <c r="F30" s="21">
        <v>57987025</v>
      </c>
    </row>
    <row r="31" spans="1:8" x14ac:dyDescent="0.25">
      <c r="A31" s="18" t="s">
        <v>84</v>
      </c>
      <c r="B31" s="19">
        <v>1095</v>
      </c>
      <c r="C31" s="19">
        <v>1530</v>
      </c>
      <c r="D31" s="20" t="s">
        <v>72</v>
      </c>
      <c r="E31" s="19">
        <v>58140</v>
      </c>
      <c r="F31" s="21">
        <v>145179000</v>
      </c>
    </row>
    <row r="32" spans="1:8" x14ac:dyDescent="0.25">
      <c r="A32" s="18" t="s">
        <v>22</v>
      </c>
      <c r="B32" s="19">
        <v>40</v>
      </c>
      <c r="C32" s="19">
        <v>265</v>
      </c>
      <c r="D32" s="20" t="s">
        <v>72</v>
      </c>
      <c r="E32" s="19">
        <v>2364</v>
      </c>
      <c r="F32" s="21">
        <v>3530100</v>
      </c>
      <c r="H32" s="29"/>
    </row>
    <row r="33" spans="1:7" x14ac:dyDescent="0.25">
      <c r="A33" s="18" t="s">
        <v>23</v>
      </c>
      <c r="B33" s="19">
        <v>497</v>
      </c>
      <c r="C33" s="19">
        <v>2299</v>
      </c>
      <c r="D33" s="20" t="s">
        <v>72</v>
      </c>
      <c r="E33" s="19">
        <v>18043</v>
      </c>
      <c r="F33" s="21">
        <v>42094950</v>
      </c>
    </row>
    <row r="34" spans="1:7" x14ac:dyDescent="0.25">
      <c r="A34" s="18" t="s">
        <v>24</v>
      </c>
      <c r="B34" s="19">
        <v>108</v>
      </c>
      <c r="C34" s="19">
        <v>211</v>
      </c>
      <c r="D34" s="20" t="s">
        <v>72</v>
      </c>
      <c r="E34" s="19">
        <v>2131</v>
      </c>
      <c r="F34" s="21">
        <v>5271300</v>
      </c>
    </row>
    <row r="35" spans="1:7" x14ac:dyDescent="0.25">
      <c r="A35" s="18" t="s">
        <v>25</v>
      </c>
      <c r="B35" s="19">
        <v>20359</v>
      </c>
      <c r="C35" s="19">
        <v>12501</v>
      </c>
      <c r="D35" s="20" t="s">
        <v>72</v>
      </c>
      <c r="E35" s="19">
        <v>92951</v>
      </c>
      <c r="F35" s="21">
        <v>79349655</v>
      </c>
    </row>
    <row r="36" spans="1:7" x14ac:dyDescent="0.25">
      <c r="A36" s="22" t="s">
        <v>4</v>
      </c>
      <c r="B36" s="23">
        <f>SUM(B37:B72)</f>
        <v>21529</v>
      </c>
      <c r="C36" s="23">
        <f>SUM(C37:C72)</f>
        <v>30760</v>
      </c>
      <c r="D36" s="24" t="s">
        <v>110</v>
      </c>
      <c r="E36" s="23" t="s">
        <v>110</v>
      </c>
      <c r="F36" s="25">
        <f>SUM(F37:F72)</f>
        <v>324261240</v>
      </c>
    </row>
    <row r="37" spans="1:7" x14ac:dyDescent="0.25">
      <c r="A37" s="18" t="s">
        <v>109</v>
      </c>
      <c r="B37" s="19">
        <v>3</v>
      </c>
      <c r="C37" s="19">
        <v>236</v>
      </c>
      <c r="D37" s="20" t="s">
        <v>72</v>
      </c>
      <c r="E37" s="19">
        <v>271</v>
      </c>
      <c r="F37" s="21">
        <v>746600</v>
      </c>
    </row>
    <row r="38" spans="1:7" x14ac:dyDescent="0.25">
      <c r="A38" s="18" t="s">
        <v>26</v>
      </c>
      <c r="B38" s="19">
        <v>631</v>
      </c>
      <c r="C38" s="19">
        <v>2106</v>
      </c>
      <c r="D38" s="20" t="s">
        <v>72</v>
      </c>
      <c r="E38" s="19">
        <v>23765</v>
      </c>
      <c r="F38" s="21">
        <v>21673740</v>
      </c>
    </row>
    <row r="39" spans="1:7" x14ac:dyDescent="0.25">
      <c r="A39" s="18" t="s">
        <v>27</v>
      </c>
      <c r="B39" s="19">
        <v>125</v>
      </c>
      <c r="C39" s="19">
        <v>312</v>
      </c>
      <c r="D39" s="20" t="s">
        <v>72</v>
      </c>
      <c r="E39" s="19">
        <v>1017</v>
      </c>
      <c r="F39" s="21">
        <v>2116100</v>
      </c>
    </row>
    <row r="40" spans="1:7" x14ac:dyDescent="0.25">
      <c r="A40" s="18" t="s">
        <v>28</v>
      </c>
      <c r="B40" s="2">
        <v>84</v>
      </c>
      <c r="C40" s="2">
        <v>1989</v>
      </c>
      <c r="D40" s="20" t="s">
        <v>72</v>
      </c>
      <c r="E40" s="2">
        <v>8010</v>
      </c>
      <c r="F40" s="5">
        <v>10884900</v>
      </c>
      <c r="G40" s="30"/>
    </row>
    <row r="41" spans="1:7" x14ac:dyDescent="0.25">
      <c r="A41" s="18" t="s">
        <v>29</v>
      </c>
      <c r="B41" s="19">
        <v>472</v>
      </c>
      <c r="C41" s="19">
        <v>1343</v>
      </c>
      <c r="D41" s="20" t="s">
        <v>72</v>
      </c>
      <c r="E41" s="19">
        <v>7382</v>
      </c>
      <c r="F41" s="21">
        <v>24476100</v>
      </c>
    </row>
    <row r="42" spans="1:7" x14ac:dyDescent="0.25">
      <c r="A42" s="18" t="s">
        <v>85</v>
      </c>
      <c r="B42" s="19">
        <v>395</v>
      </c>
      <c r="C42" s="19">
        <v>1798</v>
      </c>
      <c r="D42" s="20" t="s">
        <v>72</v>
      </c>
      <c r="E42" s="19">
        <v>14520</v>
      </c>
      <c r="F42" s="21">
        <v>8336000</v>
      </c>
    </row>
    <row r="43" spans="1:7" x14ac:dyDescent="0.25">
      <c r="A43" s="18" t="s">
        <v>30</v>
      </c>
      <c r="B43" s="32">
        <v>2618</v>
      </c>
      <c r="C43" s="32">
        <v>6697</v>
      </c>
      <c r="D43" s="33" t="s">
        <v>72</v>
      </c>
      <c r="E43" s="32">
        <v>25339</v>
      </c>
      <c r="F43" s="31">
        <v>24860947</v>
      </c>
      <c r="G43" s="30"/>
    </row>
    <row r="44" spans="1:7" x14ac:dyDescent="0.25">
      <c r="A44" s="18" t="s">
        <v>91</v>
      </c>
      <c r="B44" s="32">
        <v>12</v>
      </c>
      <c r="C44" s="32">
        <v>45</v>
      </c>
      <c r="D44" s="33" t="s">
        <v>72</v>
      </c>
      <c r="E44" s="32">
        <v>173</v>
      </c>
      <c r="F44" s="31">
        <v>156900</v>
      </c>
      <c r="G44" s="30"/>
    </row>
    <row r="45" spans="1:7" x14ac:dyDescent="0.25">
      <c r="A45" s="18" t="s">
        <v>31</v>
      </c>
      <c r="B45" s="32">
        <v>321</v>
      </c>
      <c r="C45" s="32">
        <v>824</v>
      </c>
      <c r="D45" s="33" t="s">
        <v>72</v>
      </c>
      <c r="E45" s="32">
        <v>3685</v>
      </c>
      <c r="F45" s="31">
        <v>3491825</v>
      </c>
      <c r="G45" s="30"/>
    </row>
    <row r="46" spans="1:7" x14ac:dyDescent="0.25">
      <c r="A46" s="18" t="s">
        <v>93</v>
      </c>
      <c r="B46" s="32">
        <v>30</v>
      </c>
      <c r="C46" s="32">
        <v>20</v>
      </c>
      <c r="D46" s="33" t="s">
        <v>76</v>
      </c>
      <c r="E46" s="32">
        <v>4936</v>
      </c>
      <c r="F46" s="31">
        <v>93808</v>
      </c>
      <c r="G46" s="30"/>
    </row>
    <row r="47" spans="1:7" x14ac:dyDescent="0.25">
      <c r="A47" s="18" t="s">
        <v>98</v>
      </c>
      <c r="B47" s="32">
        <v>315</v>
      </c>
      <c r="C47" s="32">
        <v>352</v>
      </c>
      <c r="D47" s="33" t="s">
        <v>72</v>
      </c>
      <c r="E47" s="32">
        <v>5467</v>
      </c>
      <c r="F47" s="31">
        <v>10756500</v>
      </c>
      <c r="G47" s="30"/>
    </row>
    <row r="48" spans="1:7" x14ac:dyDescent="0.25">
      <c r="A48" s="18" t="s">
        <v>125</v>
      </c>
      <c r="B48" s="32">
        <v>180</v>
      </c>
      <c r="C48" s="32">
        <v>196</v>
      </c>
      <c r="D48" s="33" t="s">
        <v>72</v>
      </c>
      <c r="E48" s="32">
        <v>2467</v>
      </c>
      <c r="F48" s="31">
        <v>823000</v>
      </c>
      <c r="G48" s="30"/>
    </row>
    <row r="49" spans="1:8" x14ac:dyDescent="0.25">
      <c r="A49" s="18" t="s">
        <v>32</v>
      </c>
      <c r="B49" s="32">
        <v>4070</v>
      </c>
      <c r="C49" s="32">
        <v>2270</v>
      </c>
      <c r="D49" s="33" t="s">
        <v>72</v>
      </c>
      <c r="E49" s="32">
        <v>15490</v>
      </c>
      <c r="F49" s="31">
        <v>38725800</v>
      </c>
      <c r="G49" s="30"/>
    </row>
    <row r="50" spans="1:8" x14ac:dyDescent="0.25">
      <c r="A50" s="18" t="s">
        <v>33</v>
      </c>
      <c r="B50" s="37">
        <v>106</v>
      </c>
      <c r="C50" s="37">
        <v>248</v>
      </c>
      <c r="D50" s="33" t="s">
        <v>76</v>
      </c>
      <c r="E50" s="32">
        <v>76709</v>
      </c>
      <c r="F50" s="31">
        <v>2192415</v>
      </c>
      <c r="G50" s="30"/>
    </row>
    <row r="51" spans="1:8" x14ac:dyDescent="0.25">
      <c r="A51" s="18" t="s">
        <v>34</v>
      </c>
      <c r="B51" s="32">
        <v>73</v>
      </c>
      <c r="C51" s="32">
        <v>254</v>
      </c>
      <c r="D51" s="33" t="s">
        <v>72</v>
      </c>
      <c r="E51" s="32">
        <v>289</v>
      </c>
      <c r="F51" s="31">
        <v>1061000</v>
      </c>
      <c r="G51" s="30"/>
    </row>
    <row r="52" spans="1:8" x14ac:dyDescent="0.25">
      <c r="A52" s="18" t="s">
        <v>35</v>
      </c>
      <c r="B52" s="32">
        <v>18</v>
      </c>
      <c r="C52" s="32">
        <v>126</v>
      </c>
      <c r="D52" s="33" t="s">
        <v>76</v>
      </c>
      <c r="E52" s="32">
        <v>58600</v>
      </c>
      <c r="F52" s="31">
        <v>706000</v>
      </c>
      <c r="G52" s="30"/>
      <c r="H52" s="42"/>
    </row>
    <row r="53" spans="1:8" x14ac:dyDescent="0.25">
      <c r="A53" s="18" t="s">
        <v>94</v>
      </c>
      <c r="B53" s="32">
        <v>271</v>
      </c>
      <c r="C53" s="32">
        <v>296</v>
      </c>
      <c r="D53" s="33" t="s">
        <v>72</v>
      </c>
      <c r="E53" s="32">
        <v>4160</v>
      </c>
      <c r="F53" s="31">
        <v>8413500</v>
      </c>
      <c r="G53" s="30"/>
      <c r="H53" s="42"/>
    </row>
    <row r="54" spans="1:8" x14ac:dyDescent="0.25">
      <c r="A54" s="18" t="s">
        <v>95</v>
      </c>
      <c r="B54" s="32">
        <v>70</v>
      </c>
      <c r="C54" s="32">
        <v>191</v>
      </c>
      <c r="D54" s="33" t="s">
        <v>72</v>
      </c>
      <c r="E54" s="32">
        <v>573</v>
      </c>
      <c r="F54" s="31">
        <v>809700</v>
      </c>
      <c r="G54" s="30"/>
      <c r="H54" s="42"/>
    </row>
    <row r="55" spans="1:8" x14ac:dyDescent="0.25">
      <c r="A55" s="18" t="s">
        <v>126</v>
      </c>
      <c r="B55" s="32">
        <v>0</v>
      </c>
      <c r="C55" s="32">
        <v>16</v>
      </c>
      <c r="D55" s="33" t="s">
        <v>76</v>
      </c>
      <c r="E55" s="32">
        <v>2450</v>
      </c>
      <c r="F55" s="31">
        <v>49000</v>
      </c>
      <c r="G55" s="30"/>
      <c r="H55" s="42"/>
    </row>
    <row r="56" spans="1:8" x14ac:dyDescent="0.25">
      <c r="A56" s="18" t="s">
        <v>36</v>
      </c>
      <c r="B56" s="32">
        <v>61</v>
      </c>
      <c r="C56" s="32">
        <v>58</v>
      </c>
      <c r="D56" s="33" t="s">
        <v>76</v>
      </c>
      <c r="E56" s="32">
        <v>19045</v>
      </c>
      <c r="F56" s="31">
        <v>308175</v>
      </c>
      <c r="G56" s="30"/>
      <c r="H56" s="42"/>
    </row>
    <row r="57" spans="1:8" x14ac:dyDescent="0.25">
      <c r="A57" s="18" t="s">
        <v>37</v>
      </c>
      <c r="B57" s="32">
        <v>556</v>
      </c>
      <c r="C57" s="32">
        <v>501</v>
      </c>
      <c r="D57" s="33" t="s">
        <v>77</v>
      </c>
      <c r="E57" s="32">
        <v>44787</v>
      </c>
      <c r="F57" s="31">
        <v>15693600</v>
      </c>
      <c r="G57" s="30"/>
      <c r="H57" s="42"/>
    </row>
    <row r="58" spans="1:8" x14ac:dyDescent="0.25">
      <c r="A58" s="18" t="s">
        <v>99</v>
      </c>
      <c r="B58" s="32">
        <v>82</v>
      </c>
      <c r="C58" s="32">
        <v>125</v>
      </c>
      <c r="D58" s="33" t="s">
        <v>77</v>
      </c>
      <c r="E58" s="32">
        <v>11342</v>
      </c>
      <c r="F58" s="31">
        <v>4037800</v>
      </c>
      <c r="G58" s="30"/>
      <c r="H58" s="42"/>
    </row>
    <row r="59" spans="1:8" x14ac:dyDescent="0.25">
      <c r="A59" s="18" t="s">
        <v>38</v>
      </c>
      <c r="B59" s="32">
        <v>1153</v>
      </c>
      <c r="C59" s="32">
        <v>2898</v>
      </c>
      <c r="D59" s="33" t="s">
        <v>72</v>
      </c>
      <c r="E59" s="32">
        <v>8730</v>
      </c>
      <c r="F59" s="31">
        <v>10459150</v>
      </c>
      <c r="G59" s="30"/>
      <c r="H59" s="42"/>
    </row>
    <row r="60" spans="1:8" x14ac:dyDescent="0.25">
      <c r="A60" s="18" t="s">
        <v>39</v>
      </c>
      <c r="B60" s="32">
        <v>334</v>
      </c>
      <c r="C60" s="32">
        <v>497</v>
      </c>
      <c r="D60" s="33" t="s">
        <v>72</v>
      </c>
      <c r="E60" s="32">
        <v>5785</v>
      </c>
      <c r="F60" s="31">
        <v>6631400</v>
      </c>
      <c r="G60" s="30"/>
      <c r="H60" s="42"/>
    </row>
    <row r="61" spans="1:8" x14ac:dyDescent="0.25">
      <c r="A61" s="18" t="s">
        <v>40</v>
      </c>
      <c r="B61" s="32">
        <v>59</v>
      </c>
      <c r="C61" s="32">
        <v>68</v>
      </c>
      <c r="D61" s="33" t="s">
        <v>76</v>
      </c>
      <c r="E61" s="32">
        <v>19851</v>
      </c>
      <c r="F61" s="31">
        <v>396900</v>
      </c>
      <c r="G61" s="30"/>
      <c r="H61" s="42"/>
    </row>
    <row r="62" spans="1:8" x14ac:dyDescent="0.25">
      <c r="A62" s="18" t="s">
        <v>117</v>
      </c>
      <c r="B62" s="32">
        <v>10</v>
      </c>
      <c r="C62" s="32">
        <v>8</v>
      </c>
      <c r="D62" s="33" t="s">
        <v>72</v>
      </c>
      <c r="E62" s="32">
        <v>66</v>
      </c>
      <c r="F62" s="31">
        <v>127500</v>
      </c>
      <c r="G62" s="30"/>
      <c r="H62" s="42"/>
    </row>
    <row r="63" spans="1:8" x14ac:dyDescent="0.25">
      <c r="A63" s="18" t="s">
        <v>96</v>
      </c>
      <c r="B63" s="32">
        <v>4</v>
      </c>
      <c r="C63" s="32">
        <v>18</v>
      </c>
      <c r="D63" s="33" t="s">
        <v>72</v>
      </c>
      <c r="E63" s="32">
        <v>720</v>
      </c>
      <c r="F63" s="31">
        <v>1104000</v>
      </c>
      <c r="G63" s="30"/>
      <c r="H63" s="42"/>
    </row>
    <row r="64" spans="1:8" x14ac:dyDescent="0.25">
      <c r="A64" s="18" t="s">
        <v>88</v>
      </c>
      <c r="B64" s="32">
        <v>248</v>
      </c>
      <c r="C64" s="32">
        <v>234</v>
      </c>
      <c r="D64" s="33" t="s">
        <v>72</v>
      </c>
      <c r="E64" s="32">
        <v>7948</v>
      </c>
      <c r="F64" s="31">
        <v>4334000</v>
      </c>
      <c r="G64" s="30"/>
      <c r="H64" s="42"/>
    </row>
    <row r="65" spans="1:8" x14ac:dyDescent="0.25">
      <c r="A65" s="18" t="s">
        <v>89</v>
      </c>
      <c r="B65" s="32">
        <v>368</v>
      </c>
      <c r="C65" s="32">
        <v>600</v>
      </c>
      <c r="D65" s="33" t="s">
        <v>75</v>
      </c>
      <c r="E65" s="32">
        <v>62814</v>
      </c>
      <c r="F65" s="31">
        <v>70938900</v>
      </c>
      <c r="G65" s="30"/>
      <c r="H65" s="42"/>
    </row>
    <row r="66" spans="1:8" x14ac:dyDescent="0.25">
      <c r="A66" s="18" t="s">
        <v>127</v>
      </c>
      <c r="B66" s="32">
        <v>15</v>
      </c>
      <c r="C66" s="32">
        <v>89</v>
      </c>
      <c r="D66" s="33" t="s">
        <v>76</v>
      </c>
      <c r="E66" s="32">
        <v>2275</v>
      </c>
      <c r="F66" s="31">
        <v>98250</v>
      </c>
      <c r="G66" s="30"/>
      <c r="H66" s="42"/>
    </row>
    <row r="67" spans="1:8" x14ac:dyDescent="0.25">
      <c r="A67" s="18" t="s">
        <v>81</v>
      </c>
      <c r="B67" s="32">
        <v>128</v>
      </c>
      <c r="C67" s="32">
        <v>1922</v>
      </c>
      <c r="D67" s="33" t="s">
        <v>72</v>
      </c>
      <c r="E67" s="32">
        <v>9986</v>
      </c>
      <c r="F67" s="31">
        <v>6873500</v>
      </c>
      <c r="G67" s="30"/>
      <c r="H67" s="42"/>
    </row>
    <row r="68" spans="1:8" x14ac:dyDescent="0.25">
      <c r="A68" s="18" t="s">
        <v>41</v>
      </c>
      <c r="B68" s="32">
        <v>227</v>
      </c>
      <c r="C68" s="32">
        <v>510</v>
      </c>
      <c r="D68" s="33" t="s">
        <v>72</v>
      </c>
      <c r="E68" s="32">
        <v>6487</v>
      </c>
      <c r="F68" s="31">
        <v>5583000</v>
      </c>
      <c r="G68" s="30"/>
      <c r="H68" s="42"/>
    </row>
    <row r="69" spans="1:8" x14ac:dyDescent="0.25">
      <c r="A69" s="18" t="s">
        <v>42</v>
      </c>
      <c r="B69" s="32">
        <v>7580</v>
      </c>
      <c r="C69" s="32">
        <v>2722</v>
      </c>
      <c r="D69" s="33" t="s">
        <v>72</v>
      </c>
      <c r="E69" s="32">
        <v>49087</v>
      </c>
      <c r="F69" s="31">
        <v>13122680</v>
      </c>
      <c r="G69" s="30"/>
      <c r="H69" s="42"/>
    </row>
    <row r="70" spans="1:8" x14ac:dyDescent="0.25">
      <c r="A70" s="18" t="s">
        <v>43</v>
      </c>
      <c r="B70" s="32">
        <v>129</v>
      </c>
      <c r="C70" s="32">
        <v>319</v>
      </c>
      <c r="D70" s="33" t="s">
        <v>72</v>
      </c>
      <c r="E70" s="32">
        <v>2693</v>
      </c>
      <c r="F70" s="31">
        <v>1156300</v>
      </c>
      <c r="G70" s="30"/>
      <c r="H70" s="42"/>
    </row>
    <row r="71" spans="1:8" x14ac:dyDescent="0.25">
      <c r="A71" s="18" t="s">
        <v>86</v>
      </c>
      <c r="B71" s="32">
        <v>769</v>
      </c>
      <c r="C71" s="32">
        <v>812</v>
      </c>
      <c r="D71" s="33" t="s">
        <v>72</v>
      </c>
      <c r="E71" s="32">
        <v>31495</v>
      </c>
      <c r="F71" s="31">
        <v>22731250</v>
      </c>
      <c r="G71" s="30"/>
      <c r="H71" s="42"/>
    </row>
    <row r="72" spans="1:8" x14ac:dyDescent="0.25">
      <c r="A72" s="18" t="s">
        <v>100</v>
      </c>
      <c r="B72" s="32">
        <v>12</v>
      </c>
      <c r="C72" s="32">
        <v>60</v>
      </c>
      <c r="D72" s="33" t="s">
        <v>72</v>
      </c>
      <c r="E72" s="32">
        <v>472</v>
      </c>
      <c r="F72" s="31">
        <v>291000</v>
      </c>
      <c r="G72" s="30"/>
      <c r="H72" s="42"/>
    </row>
    <row r="73" spans="1:8" x14ac:dyDescent="0.25">
      <c r="A73" s="22" t="s">
        <v>5</v>
      </c>
      <c r="B73" s="34">
        <f>SUM(B74:B75)</f>
        <v>4323</v>
      </c>
      <c r="C73" s="34">
        <f>SUM(C74:C75)</f>
        <v>17677</v>
      </c>
      <c r="D73" s="35" t="s">
        <v>110</v>
      </c>
      <c r="E73" s="34" t="s">
        <v>110</v>
      </c>
      <c r="F73" s="41">
        <f>SUM(F74:F75)</f>
        <v>58999040</v>
      </c>
      <c r="G73" s="30"/>
      <c r="H73" s="42"/>
    </row>
    <row r="74" spans="1:8" x14ac:dyDescent="0.25">
      <c r="A74" s="18" t="s">
        <v>44</v>
      </c>
      <c r="B74" s="36">
        <v>105</v>
      </c>
      <c r="C74" s="36">
        <v>17136</v>
      </c>
      <c r="D74" s="33" t="s">
        <v>74</v>
      </c>
      <c r="E74" s="36">
        <v>4893</v>
      </c>
      <c r="F74" s="38">
        <v>56689740</v>
      </c>
      <c r="G74" s="30"/>
      <c r="H74" s="42"/>
    </row>
    <row r="75" spans="1:8" x14ac:dyDescent="0.25">
      <c r="A75" s="18" t="s">
        <v>45</v>
      </c>
      <c r="B75" s="36">
        <v>4218</v>
      </c>
      <c r="C75" s="36">
        <v>541</v>
      </c>
      <c r="D75" s="33" t="s">
        <v>72</v>
      </c>
      <c r="E75" s="36">
        <v>922</v>
      </c>
      <c r="F75" s="38">
        <v>2309300</v>
      </c>
      <c r="G75" s="30"/>
      <c r="H75" s="42"/>
    </row>
    <row r="76" spans="1:8" x14ac:dyDescent="0.25">
      <c r="A76" s="22" t="s">
        <v>6</v>
      </c>
      <c r="B76" s="34">
        <f>SUM(B77:B81)</f>
        <v>6165</v>
      </c>
      <c r="C76" s="34">
        <f>SUM(C77:C81)</f>
        <v>63744</v>
      </c>
      <c r="D76" s="35" t="s">
        <v>110</v>
      </c>
      <c r="E76" s="34" t="s">
        <v>110</v>
      </c>
      <c r="F76" s="41">
        <f>SUM(F77:F81)</f>
        <v>199106550</v>
      </c>
      <c r="G76" s="30"/>
      <c r="H76" s="42"/>
    </row>
    <row r="77" spans="1:8" x14ac:dyDescent="0.25">
      <c r="A77" s="18" t="s">
        <v>46</v>
      </c>
      <c r="B77" s="32">
        <v>777</v>
      </c>
      <c r="C77" s="32">
        <v>42624</v>
      </c>
      <c r="D77" s="33" t="s">
        <v>72</v>
      </c>
      <c r="E77" s="32">
        <v>23476</v>
      </c>
      <c r="F77" s="31">
        <v>116693050</v>
      </c>
      <c r="G77" s="30"/>
      <c r="H77" s="42"/>
    </row>
    <row r="78" spans="1:8" x14ac:dyDescent="0.25">
      <c r="A78" s="18" t="s">
        <v>47</v>
      </c>
      <c r="B78" s="32">
        <v>1789</v>
      </c>
      <c r="C78" s="32">
        <v>17475</v>
      </c>
      <c r="D78" s="33" t="s">
        <v>72</v>
      </c>
      <c r="E78" s="32">
        <v>10367</v>
      </c>
      <c r="F78" s="31">
        <v>70040000</v>
      </c>
      <c r="G78" s="30"/>
      <c r="H78" s="42"/>
    </row>
    <row r="79" spans="1:8" x14ac:dyDescent="0.25">
      <c r="A79" s="18" t="s">
        <v>112</v>
      </c>
      <c r="B79" s="32">
        <v>0</v>
      </c>
      <c r="C79" s="32">
        <v>1000</v>
      </c>
      <c r="D79" s="33" t="s">
        <v>72</v>
      </c>
      <c r="E79" s="32">
        <v>490</v>
      </c>
      <c r="F79" s="31">
        <v>3920000</v>
      </c>
      <c r="G79" s="30"/>
      <c r="H79" s="42"/>
    </row>
    <row r="80" spans="1:8" x14ac:dyDescent="0.25">
      <c r="A80" s="18" t="s">
        <v>48</v>
      </c>
      <c r="B80" s="32">
        <v>22</v>
      </c>
      <c r="C80" s="32">
        <v>2615</v>
      </c>
      <c r="D80" s="33" t="s">
        <v>78</v>
      </c>
      <c r="E80" s="32">
        <v>5345</v>
      </c>
      <c r="F80" s="31">
        <v>8197500</v>
      </c>
      <c r="G80" s="30"/>
      <c r="H80" s="42"/>
    </row>
    <row r="81" spans="1:8" x14ac:dyDescent="0.25">
      <c r="A81" s="18" t="s">
        <v>90</v>
      </c>
      <c r="B81" s="32">
        <v>3577</v>
      </c>
      <c r="C81" s="32">
        <v>30</v>
      </c>
      <c r="D81" s="33" t="s">
        <v>72</v>
      </c>
      <c r="E81" s="32">
        <v>64</v>
      </c>
      <c r="F81" s="31">
        <v>256000</v>
      </c>
      <c r="G81" s="30"/>
      <c r="H81" s="42"/>
    </row>
    <row r="82" spans="1:8" x14ac:dyDescent="0.25">
      <c r="A82" s="22" t="s">
        <v>7</v>
      </c>
      <c r="B82" s="34">
        <f>SUM(B83:B103)</f>
        <v>8409</v>
      </c>
      <c r="C82" s="34">
        <f>SUM(C83:C103)</f>
        <v>40502</v>
      </c>
      <c r="D82" s="35" t="s">
        <v>110</v>
      </c>
      <c r="E82" s="34" t="s">
        <v>110</v>
      </c>
      <c r="F82" s="41">
        <f>SUM(F83:F103)</f>
        <v>299362514</v>
      </c>
      <c r="G82" s="30"/>
      <c r="H82" s="42"/>
    </row>
    <row r="83" spans="1:8" x14ac:dyDescent="0.25">
      <c r="A83" s="18" t="s">
        <v>49</v>
      </c>
      <c r="B83" s="32">
        <v>1039</v>
      </c>
      <c r="C83" s="32">
        <v>10577</v>
      </c>
      <c r="D83" s="33" t="s">
        <v>74</v>
      </c>
      <c r="E83" s="32">
        <v>8973</v>
      </c>
      <c r="F83" s="31">
        <v>71761280</v>
      </c>
      <c r="G83" s="30"/>
      <c r="H83" s="42"/>
    </row>
    <row r="84" spans="1:8" x14ac:dyDescent="0.25">
      <c r="A84" s="18" t="s">
        <v>128</v>
      </c>
      <c r="B84" s="32">
        <v>0</v>
      </c>
      <c r="C84" s="32">
        <v>27</v>
      </c>
      <c r="D84" s="33" t="s">
        <v>72</v>
      </c>
      <c r="E84" s="32">
        <v>55</v>
      </c>
      <c r="F84" s="31">
        <v>22000</v>
      </c>
      <c r="G84" s="30"/>
      <c r="H84" s="42"/>
    </row>
    <row r="85" spans="1:8" x14ac:dyDescent="0.25">
      <c r="A85" s="18" t="s">
        <v>50</v>
      </c>
      <c r="B85" s="32">
        <v>60</v>
      </c>
      <c r="C85" s="32">
        <v>1326</v>
      </c>
      <c r="D85" s="33" t="s">
        <v>75</v>
      </c>
      <c r="E85" s="32">
        <v>494950</v>
      </c>
      <c r="F85" s="31">
        <v>5881575</v>
      </c>
      <c r="G85" s="30"/>
      <c r="H85" s="42"/>
    </row>
    <row r="86" spans="1:8" x14ac:dyDescent="0.25">
      <c r="A86" s="18" t="s">
        <v>51</v>
      </c>
      <c r="B86" s="32">
        <v>103</v>
      </c>
      <c r="C86" s="32">
        <v>10761</v>
      </c>
      <c r="D86" s="33" t="s">
        <v>72</v>
      </c>
      <c r="E86" s="32">
        <v>19242</v>
      </c>
      <c r="F86" s="31">
        <v>42738000</v>
      </c>
      <c r="G86" s="30"/>
      <c r="H86" s="42"/>
    </row>
    <row r="87" spans="1:8" x14ac:dyDescent="0.25">
      <c r="A87" s="18" t="s">
        <v>52</v>
      </c>
      <c r="B87" s="32">
        <v>790</v>
      </c>
      <c r="C87" s="32">
        <v>10300</v>
      </c>
      <c r="D87" s="33" t="s">
        <v>74</v>
      </c>
      <c r="E87" s="32">
        <v>11325</v>
      </c>
      <c r="F87" s="31">
        <v>31645450</v>
      </c>
      <c r="G87" s="30"/>
      <c r="H87" s="42"/>
    </row>
    <row r="88" spans="1:8" x14ac:dyDescent="0.25">
      <c r="A88" s="18" t="s">
        <v>118</v>
      </c>
      <c r="B88" s="32">
        <v>7</v>
      </c>
      <c r="C88" s="32">
        <v>44</v>
      </c>
      <c r="D88" s="33" t="s">
        <v>72</v>
      </c>
      <c r="E88" s="32">
        <v>928</v>
      </c>
      <c r="F88" s="31">
        <v>4892800</v>
      </c>
      <c r="G88" s="30"/>
      <c r="H88" s="42"/>
    </row>
    <row r="89" spans="1:8" x14ac:dyDescent="0.25">
      <c r="A89" s="18" t="s">
        <v>53</v>
      </c>
      <c r="B89" s="32">
        <v>5</v>
      </c>
      <c r="C89" s="32">
        <v>9</v>
      </c>
      <c r="D89" s="33" t="s">
        <v>72</v>
      </c>
      <c r="E89" s="32">
        <v>600</v>
      </c>
      <c r="F89" s="31">
        <v>36000</v>
      </c>
      <c r="G89" s="30"/>
      <c r="H89" s="42"/>
    </row>
    <row r="90" spans="1:8" x14ac:dyDescent="0.25">
      <c r="A90" s="18" t="s">
        <v>114</v>
      </c>
      <c r="B90" s="32">
        <v>30</v>
      </c>
      <c r="C90" s="32">
        <v>84</v>
      </c>
      <c r="D90" s="33" t="s">
        <v>72</v>
      </c>
      <c r="E90" s="32">
        <v>2431</v>
      </c>
      <c r="F90" s="31">
        <v>616850</v>
      </c>
      <c r="G90" s="30"/>
      <c r="H90" s="42"/>
    </row>
    <row r="91" spans="1:8" x14ac:dyDescent="0.25">
      <c r="A91" s="18" t="s">
        <v>54</v>
      </c>
      <c r="B91" s="32">
        <v>0</v>
      </c>
      <c r="C91" s="32">
        <v>45</v>
      </c>
      <c r="D91" s="33" t="s">
        <v>72</v>
      </c>
      <c r="E91" s="32">
        <v>3400</v>
      </c>
      <c r="F91" s="31">
        <v>850000</v>
      </c>
      <c r="G91" s="30"/>
      <c r="H91" s="42"/>
    </row>
    <row r="92" spans="1:8" x14ac:dyDescent="0.25">
      <c r="A92" s="18" t="s">
        <v>55</v>
      </c>
      <c r="B92" s="32">
        <v>3730</v>
      </c>
      <c r="C92" s="32">
        <v>1571</v>
      </c>
      <c r="D92" s="33" t="s">
        <v>75</v>
      </c>
      <c r="E92" s="32">
        <v>290493</v>
      </c>
      <c r="F92" s="31">
        <v>10606574</v>
      </c>
      <c r="G92" s="30"/>
      <c r="H92" s="42"/>
    </row>
    <row r="93" spans="1:8" x14ac:dyDescent="0.25">
      <c r="A93" s="18" t="s">
        <v>129</v>
      </c>
      <c r="B93" s="32">
        <v>15</v>
      </c>
      <c r="C93" s="32">
        <v>0</v>
      </c>
      <c r="D93" s="33" t="s">
        <v>110</v>
      </c>
      <c r="E93" s="32">
        <v>0</v>
      </c>
      <c r="F93" s="31">
        <v>0</v>
      </c>
      <c r="G93" s="30"/>
      <c r="H93" s="42"/>
    </row>
    <row r="94" spans="1:8" x14ac:dyDescent="0.25">
      <c r="A94" s="18" t="s">
        <v>115</v>
      </c>
      <c r="B94" s="32">
        <v>0</v>
      </c>
      <c r="C94" s="32">
        <v>1900</v>
      </c>
      <c r="D94" s="33" t="s">
        <v>72</v>
      </c>
      <c r="E94" s="32">
        <v>3800</v>
      </c>
      <c r="F94" s="31">
        <v>15200000</v>
      </c>
      <c r="G94" s="30"/>
      <c r="H94" s="42"/>
    </row>
    <row r="95" spans="1:8" x14ac:dyDescent="0.25">
      <c r="A95" s="18" t="s">
        <v>56</v>
      </c>
      <c r="B95" s="32">
        <v>389</v>
      </c>
      <c r="C95" s="32">
        <v>139</v>
      </c>
      <c r="D95" s="33" t="s">
        <v>74</v>
      </c>
      <c r="E95" s="32">
        <v>126</v>
      </c>
      <c r="F95" s="31">
        <v>606500</v>
      </c>
      <c r="G95" s="30"/>
      <c r="H95" s="42"/>
    </row>
    <row r="96" spans="1:8" x14ac:dyDescent="0.25">
      <c r="A96" s="18" t="s">
        <v>87</v>
      </c>
      <c r="B96" s="32">
        <v>491</v>
      </c>
      <c r="C96" s="32">
        <v>802</v>
      </c>
      <c r="D96" s="33" t="s">
        <v>74</v>
      </c>
      <c r="E96" s="32">
        <v>391</v>
      </c>
      <c r="F96" s="31">
        <v>8222200</v>
      </c>
      <c r="G96" s="30"/>
      <c r="H96" s="42"/>
    </row>
    <row r="97" spans="1:8" x14ac:dyDescent="0.25">
      <c r="A97" s="18" t="s">
        <v>130</v>
      </c>
      <c r="B97" s="32">
        <v>1</v>
      </c>
      <c r="C97" s="32">
        <v>0</v>
      </c>
      <c r="D97" s="33" t="s">
        <v>110</v>
      </c>
      <c r="E97" s="32">
        <v>0</v>
      </c>
      <c r="F97" s="31">
        <v>0</v>
      </c>
      <c r="G97" s="30"/>
      <c r="H97" s="42"/>
    </row>
    <row r="98" spans="1:8" x14ac:dyDescent="0.25">
      <c r="A98" s="18" t="s">
        <v>116</v>
      </c>
      <c r="B98" s="32">
        <v>0</v>
      </c>
      <c r="C98" s="32">
        <v>7</v>
      </c>
      <c r="D98" s="33" t="s">
        <v>74</v>
      </c>
      <c r="E98" s="32">
        <v>40</v>
      </c>
      <c r="F98" s="31">
        <v>75000</v>
      </c>
      <c r="G98" s="30"/>
      <c r="H98" s="42"/>
    </row>
    <row r="99" spans="1:8" x14ac:dyDescent="0.25">
      <c r="A99" s="18" t="s">
        <v>57</v>
      </c>
      <c r="B99" s="32">
        <v>801</v>
      </c>
      <c r="C99" s="32">
        <v>1586</v>
      </c>
      <c r="D99" s="33" t="s">
        <v>74</v>
      </c>
      <c r="E99" s="32">
        <v>2159</v>
      </c>
      <c r="F99" s="31">
        <v>55148000</v>
      </c>
      <c r="G99" s="30"/>
      <c r="H99" s="42"/>
    </row>
    <row r="100" spans="1:8" x14ac:dyDescent="0.25">
      <c r="A100" s="18" t="s">
        <v>58</v>
      </c>
      <c r="B100" s="32">
        <v>100</v>
      </c>
      <c r="C100" s="32">
        <v>32</v>
      </c>
      <c r="D100" s="33" t="s">
        <v>72</v>
      </c>
      <c r="E100" s="32">
        <v>42</v>
      </c>
      <c r="F100" s="31">
        <v>105000</v>
      </c>
      <c r="G100" s="30"/>
      <c r="H100" s="42"/>
    </row>
    <row r="101" spans="1:8" x14ac:dyDescent="0.25">
      <c r="A101" s="18" t="s">
        <v>59</v>
      </c>
      <c r="B101" s="32">
        <v>748</v>
      </c>
      <c r="C101" s="32">
        <v>535</v>
      </c>
      <c r="D101" s="33" t="s">
        <v>75</v>
      </c>
      <c r="E101" s="32">
        <v>99071</v>
      </c>
      <c r="F101" s="31">
        <v>6434985</v>
      </c>
      <c r="G101" s="30"/>
      <c r="H101" s="42"/>
    </row>
    <row r="102" spans="1:8" x14ac:dyDescent="0.25">
      <c r="A102" s="18" t="s">
        <v>92</v>
      </c>
      <c r="B102" s="32">
        <v>100</v>
      </c>
      <c r="C102" s="32">
        <v>439</v>
      </c>
      <c r="D102" s="33" t="s">
        <v>72</v>
      </c>
      <c r="E102" s="32">
        <v>2148</v>
      </c>
      <c r="F102" s="31">
        <v>2682500</v>
      </c>
      <c r="G102" s="30"/>
      <c r="H102" s="42"/>
    </row>
    <row r="103" spans="1:8" x14ac:dyDescent="0.25">
      <c r="A103" s="18" t="s">
        <v>60</v>
      </c>
      <c r="B103" s="32">
        <v>0</v>
      </c>
      <c r="C103" s="32">
        <v>318</v>
      </c>
      <c r="D103" s="33" t="s">
        <v>74</v>
      </c>
      <c r="E103" s="32">
        <v>2025</v>
      </c>
      <c r="F103" s="31">
        <v>41837800</v>
      </c>
      <c r="G103" s="30"/>
      <c r="H103" s="42"/>
    </row>
    <row r="104" spans="1:8" x14ac:dyDescent="0.25">
      <c r="A104" s="22" t="s">
        <v>9</v>
      </c>
      <c r="B104" s="34">
        <f>SUM(B105:B110)</f>
        <v>1035</v>
      </c>
      <c r="C104" s="34">
        <f>SUM(C105:C110)</f>
        <v>21590</v>
      </c>
      <c r="D104" s="35" t="s">
        <v>74</v>
      </c>
      <c r="E104" s="34">
        <f t="shared" ref="E104" si="1">SUM(E105:E110)</f>
        <v>39277</v>
      </c>
      <c r="F104" s="41">
        <f>SUM(F105:F110)</f>
        <v>102843622</v>
      </c>
      <c r="G104" s="30"/>
      <c r="H104" s="42"/>
    </row>
    <row r="105" spans="1:8" x14ac:dyDescent="0.25">
      <c r="A105" s="18" t="s">
        <v>113</v>
      </c>
      <c r="B105" s="32">
        <v>170</v>
      </c>
      <c r="C105" s="32">
        <v>2717</v>
      </c>
      <c r="D105" s="33" t="s">
        <v>74</v>
      </c>
      <c r="E105" s="32">
        <v>2540</v>
      </c>
      <c r="F105" s="31">
        <v>7297720</v>
      </c>
      <c r="G105" s="30"/>
      <c r="H105" s="42"/>
    </row>
    <row r="106" spans="1:8" x14ac:dyDescent="0.25">
      <c r="A106" s="18" t="s">
        <v>64</v>
      </c>
      <c r="B106" s="32">
        <v>650</v>
      </c>
      <c r="C106" s="32">
        <v>14797</v>
      </c>
      <c r="D106" s="33" t="s">
        <v>74</v>
      </c>
      <c r="E106" s="32">
        <v>16793</v>
      </c>
      <c r="F106" s="31">
        <v>45377477</v>
      </c>
      <c r="G106" s="30"/>
      <c r="H106" s="42"/>
    </row>
    <row r="107" spans="1:8" x14ac:dyDescent="0.25">
      <c r="A107" s="18" t="s">
        <v>65</v>
      </c>
      <c r="B107" s="32">
        <v>0</v>
      </c>
      <c r="C107" s="32">
        <v>1131</v>
      </c>
      <c r="D107" s="33" t="s">
        <v>74</v>
      </c>
      <c r="E107" s="32">
        <v>823</v>
      </c>
      <c r="F107" s="31">
        <v>2143500</v>
      </c>
      <c r="G107" s="30"/>
      <c r="H107" s="42"/>
    </row>
    <row r="108" spans="1:8" x14ac:dyDescent="0.25">
      <c r="A108" s="18" t="s">
        <v>66</v>
      </c>
      <c r="B108" s="32">
        <v>205</v>
      </c>
      <c r="C108" s="32">
        <v>1495</v>
      </c>
      <c r="D108" s="33" t="s">
        <v>74</v>
      </c>
      <c r="E108" s="32">
        <v>2126</v>
      </c>
      <c r="F108" s="31">
        <v>6376050</v>
      </c>
      <c r="G108" s="30"/>
      <c r="H108" s="42"/>
    </row>
    <row r="109" spans="1:8" x14ac:dyDescent="0.25">
      <c r="A109" s="18" t="s">
        <v>67</v>
      </c>
      <c r="B109" s="32">
        <v>0</v>
      </c>
      <c r="C109" s="32">
        <v>1075</v>
      </c>
      <c r="D109" s="33" t="s">
        <v>74</v>
      </c>
      <c r="E109" s="32">
        <v>16454</v>
      </c>
      <c r="F109" s="31">
        <v>40107200</v>
      </c>
      <c r="G109" s="30"/>
      <c r="H109" s="42"/>
    </row>
    <row r="110" spans="1:8" x14ac:dyDescent="0.25">
      <c r="A110" s="18" t="s">
        <v>68</v>
      </c>
      <c r="B110" s="32">
        <v>10</v>
      </c>
      <c r="C110" s="32">
        <v>375</v>
      </c>
      <c r="D110" s="33" t="s">
        <v>74</v>
      </c>
      <c r="E110" s="32">
        <v>541</v>
      </c>
      <c r="F110" s="31">
        <v>1541675</v>
      </c>
      <c r="G110" s="30"/>
      <c r="H110" s="42"/>
    </row>
    <row r="111" spans="1:8" x14ac:dyDescent="0.25">
      <c r="A111" s="22" t="s">
        <v>10</v>
      </c>
      <c r="B111" s="34">
        <f>SUM(B112:B116)</f>
        <v>676</v>
      </c>
      <c r="C111" s="34">
        <f>SUM(C112:C116)</f>
        <v>2824</v>
      </c>
      <c r="D111" s="35" t="s">
        <v>110</v>
      </c>
      <c r="E111" s="34">
        <f>SUM(E112:E116)</f>
        <v>108696</v>
      </c>
      <c r="F111" s="41">
        <f>SUM(F112:F116)</f>
        <v>6259090</v>
      </c>
      <c r="G111" s="30"/>
      <c r="H111" s="42"/>
    </row>
    <row r="112" spans="1:8" x14ac:dyDescent="0.25">
      <c r="A112" s="18" t="s">
        <v>69</v>
      </c>
      <c r="B112" s="32">
        <v>549</v>
      </c>
      <c r="C112" s="32">
        <v>2585</v>
      </c>
      <c r="D112" s="39" t="s">
        <v>79</v>
      </c>
      <c r="E112" s="32">
        <v>97520</v>
      </c>
      <c r="F112" s="31">
        <v>4450800</v>
      </c>
      <c r="G112" s="30"/>
      <c r="H112" s="42"/>
    </row>
    <row r="113" spans="1:8" x14ac:dyDescent="0.25">
      <c r="A113" s="18" t="s">
        <v>83</v>
      </c>
      <c r="B113" s="32">
        <v>10</v>
      </c>
      <c r="C113" s="32" t="s">
        <v>110</v>
      </c>
      <c r="D113" s="39" t="s">
        <v>110</v>
      </c>
      <c r="E113" s="32" t="s">
        <v>110</v>
      </c>
      <c r="F113" s="31" t="s">
        <v>110</v>
      </c>
      <c r="G113" s="30"/>
      <c r="H113" s="42"/>
    </row>
    <row r="114" spans="1:8" x14ac:dyDescent="0.25">
      <c r="A114" s="18" t="s">
        <v>131</v>
      </c>
      <c r="B114" s="32">
        <v>35</v>
      </c>
      <c r="C114" s="32">
        <v>76</v>
      </c>
      <c r="D114" s="39" t="s">
        <v>79</v>
      </c>
      <c r="E114" s="32">
        <v>1328</v>
      </c>
      <c r="F114" s="31">
        <v>706740</v>
      </c>
      <c r="G114" s="30"/>
      <c r="H114" s="42"/>
    </row>
    <row r="115" spans="1:8" x14ac:dyDescent="0.25">
      <c r="A115" s="18" t="s">
        <v>70</v>
      </c>
      <c r="B115" s="32">
        <v>0</v>
      </c>
      <c r="C115" s="32">
        <v>70</v>
      </c>
      <c r="D115" s="39" t="s">
        <v>79</v>
      </c>
      <c r="E115" s="32">
        <v>2048</v>
      </c>
      <c r="F115" s="31">
        <v>307200</v>
      </c>
      <c r="G115" s="30"/>
      <c r="H115" s="42"/>
    </row>
    <row r="116" spans="1:8" x14ac:dyDescent="0.25">
      <c r="A116" s="18" t="s">
        <v>71</v>
      </c>
      <c r="B116" s="36">
        <v>82</v>
      </c>
      <c r="C116" s="36">
        <v>93</v>
      </c>
      <c r="D116" s="39" t="s">
        <v>79</v>
      </c>
      <c r="E116" s="36">
        <v>7800</v>
      </c>
      <c r="F116" s="38">
        <v>794350</v>
      </c>
      <c r="G116" s="30"/>
      <c r="H116" s="42"/>
    </row>
    <row r="117" spans="1:8" x14ac:dyDescent="0.25">
      <c r="A117" s="22" t="s">
        <v>8</v>
      </c>
      <c r="B117" s="34">
        <f>SUM(B118:B124)</f>
        <v>7915</v>
      </c>
      <c r="C117" s="34">
        <f>SUM(C118:C124)</f>
        <v>8109</v>
      </c>
      <c r="D117" s="33" t="s">
        <v>110</v>
      </c>
      <c r="E117" s="34" t="s">
        <v>110</v>
      </c>
      <c r="F117" s="41">
        <f>SUM(F118:F124)</f>
        <v>25864956</v>
      </c>
      <c r="G117" s="30"/>
      <c r="H117" s="42"/>
    </row>
    <row r="118" spans="1:8" x14ac:dyDescent="0.25">
      <c r="A118" s="18" t="s">
        <v>133</v>
      </c>
      <c r="B118" s="32">
        <v>0</v>
      </c>
      <c r="C118" s="32">
        <v>12</v>
      </c>
      <c r="D118" s="33" t="s">
        <v>76</v>
      </c>
      <c r="E118" s="32">
        <v>750</v>
      </c>
      <c r="F118" s="31">
        <v>188900</v>
      </c>
      <c r="G118" s="30"/>
      <c r="H118" s="42"/>
    </row>
    <row r="119" spans="1:8" x14ac:dyDescent="0.25">
      <c r="A119" s="18" t="s">
        <v>132</v>
      </c>
      <c r="B119" s="32">
        <v>0</v>
      </c>
      <c r="C119" s="32">
        <v>3</v>
      </c>
      <c r="D119" s="33" t="s">
        <v>72</v>
      </c>
      <c r="E119" s="32">
        <v>1</v>
      </c>
      <c r="F119" s="31">
        <v>1500</v>
      </c>
      <c r="G119" s="30"/>
      <c r="H119" s="42"/>
    </row>
    <row r="120" spans="1:8" x14ac:dyDescent="0.25">
      <c r="A120" s="18" t="s">
        <v>82</v>
      </c>
      <c r="B120" s="36">
        <v>37</v>
      </c>
      <c r="C120" s="36">
        <v>624</v>
      </c>
      <c r="D120" s="33" t="s">
        <v>72</v>
      </c>
      <c r="E120" s="36">
        <v>4679</v>
      </c>
      <c r="F120" s="38">
        <v>11427700</v>
      </c>
      <c r="G120" s="30"/>
      <c r="H120" s="42"/>
    </row>
    <row r="121" spans="1:8" x14ac:dyDescent="0.25">
      <c r="A121" s="18" t="s">
        <v>122</v>
      </c>
      <c r="B121" s="36">
        <v>13</v>
      </c>
      <c r="C121" s="36">
        <v>15</v>
      </c>
      <c r="D121" s="33" t="s">
        <v>72</v>
      </c>
      <c r="E121" s="36">
        <v>67</v>
      </c>
      <c r="F121" s="38">
        <v>58500</v>
      </c>
      <c r="G121" s="30"/>
      <c r="H121" s="42"/>
    </row>
    <row r="122" spans="1:8" x14ac:dyDescent="0.25">
      <c r="A122" s="18" t="s">
        <v>61</v>
      </c>
      <c r="B122" s="36">
        <v>2</v>
      </c>
      <c r="C122" s="36">
        <v>530</v>
      </c>
      <c r="D122" s="33" t="s">
        <v>72</v>
      </c>
      <c r="E122" s="36">
        <v>963</v>
      </c>
      <c r="F122" s="38">
        <v>3136740</v>
      </c>
      <c r="G122" s="30"/>
      <c r="H122" s="42"/>
    </row>
    <row r="123" spans="1:8" x14ac:dyDescent="0.25">
      <c r="A123" s="18" t="s">
        <v>62</v>
      </c>
      <c r="B123" s="36">
        <v>7863</v>
      </c>
      <c r="C123" s="36">
        <v>6752</v>
      </c>
      <c r="D123" s="33" t="s">
        <v>134</v>
      </c>
      <c r="E123" s="36">
        <v>102551</v>
      </c>
      <c r="F123" s="38">
        <v>7749616</v>
      </c>
      <c r="G123" s="30"/>
      <c r="H123" s="42"/>
    </row>
    <row r="124" spans="1:8" x14ac:dyDescent="0.25">
      <c r="A124" s="18" t="s">
        <v>63</v>
      </c>
      <c r="B124" s="36">
        <v>0</v>
      </c>
      <c r="C124" s="36">
        <v>173</v>
      </c>
      <c r="D124" s="33" t="s">
        <v>72</v>
      </c>
      <c r="E124" s="36">
        <v>160</v>
      </c>
      <c r="F124" s="38">
        <v>3302000</v>
      </c>
      <c r="G124" s="30"/>
      <c r="H124" s="42"/>
    </row>
    <row r="125" spans="1:8" ht="25.5" customHeight="1" x14ac:dyDescent="0.25">
      <c r="A125" s="26" t="s">
        <v>108</v>
      </c>
      <c r="B125" s="11">
        <f>SUM(B111,B104,B117,B82,B76,B73,B36,B27,B22,B15,B12)</f>
        <v>773005</v>
      </c>
      <c r="C125" s="11">
        <f>SUM(C111,C104,C117,C82,C76,C73,C36,C27,C22,C15,C12)</f>
        <v>437574</v>
      </c>
      <c r="D125" s="11">
        <f>SUM(D111,D104,D117,D82,D76,D73,D36,D27,D22,D15,D12)</f>
        <v>0</v>
      </c>
      <c r="E125" s="11" t="s">
        <v>110</v>
      </c>
      <c r="F125" s="40">
        <f>SUM(F111,F104,F117,F82,F76,F73,F36,F27,F22,F15,F12)</f>
        <v>3452246666</v>
      </c>
      <c r="G125" s="30"/>
    </row>
    <row r="126" spans="1:8" ht="23.25" customHeight="1" x14ac:dyDescent="0.25">
      <c r="A126" s="1" t="s">
        <v>119</v>
      </c>
    </row>
    <row r="127" spans="1:8" x14ac:dyDescent="0.25">
      <c r="B127" s="6"/>
      <c r="C127" s="6"/>
      <c r="D127" s="6"/>
      <c r="E127" s="6"/>
    </row>
    <row r="128" spans="1:8" x14ac:dyDescent="0.25">
      <c r="B128" s="6"/>
      <c r="C128" s="6"/>
      <c r="D128" s="6"/>
      <c r="E128" s="6"/>
    </row>
    <row r="129" spans="1:6" x14ac:dyDescent="0.25">
      <c r="B129" s="6"/>
      <c r="C129" s="6"/>
      <c r="D129" s="6"/>
      <c r="E129" s="6"/>
    </row>
    <row r="130" spans="1:6" x14ac:dyDescent="0.25">
      <c r="B130" s="6"/>
      <c r="C130" s="6"/>
      <c r="D130" s="6"/>
      <c r="E130" s="6"/>
    </row>
    <row r="131" spans="1:6" x14ac:dyDescent="0.25">
      <c r="B131" s="6"/>
      <c r="C131" s="6"/>
    </row>
    <row r="132" spans="1:6" ht="18.75" customHeight="1" x14ac:dyDescent="0.25">
      <c r="A132" s="95"/>
      <c r="B132" s="95"/>
      <c r="C132" s="96"/>
      <c r="D132" s="96"/>
      <c r="E132" s="96"/>
      <c r="F132" s="96"/>
    </row>
    <row r="133" spans="1:6" ht="18.75" x14ac:dyDescent="0.3">
      <c r="A133" s="12"/>
      <c r="B133" s="44"/>
      <c r="C133" s="12"/>
      <c r="D133" s="45"/>
      <c r="E133" s="45"/>
    </row>
    <row r="134" spans="1:6" ht="18.75" x14ac:dyDescent="0.3">
      <c r="A134" s="12"/>
      <c r="B134" s="44"/>
      <c r="C134" s="12"/>
      <c r="D134" s="45"/>
      <c r="E134" s="45"/>
    </row>
    <row r="135" spans="1:6" ht="17.25" customHeight="1" x14ac:dyDescent="0.3">
      <c r="A135" s="27"/>
      <c r="B135" s="27"/>
      <c r="C135" s="97"/>
      <c r="D135" s="97"/>
      <c r="E135" s="97"/>
      <c r="F135" s="97"/>
    </row>
    <row r="136" spans="1:6" ht="18.75" x14ac:dyDescent="0.3">
      <c r="A136" s="13"/>
      <c r="B136" s="13"/>
      <c r="C136" s="92"/>
      <c r="D136" s="92"/>
      <c r="E136" s="92"/>
      <c r="F136" s="92"/>
    </row>
    <row r="137" spans="1:6" ht="18.75" x14ac:dyDescent="0.3">
      <c r="A137" s="12"/>
      <c r="B137" s="44"/>
      <c r="C137" s="12"/>
      <c r="D137" s="45"/>
      <c r="E137" s="45"/>
    </row>
    <row r="138" spans="1:6" ht="18.75" x14ac:dyDescent="0.3">
      <c r="A138" s="12"/>
      <c r="B138" s="44"/>
      <c r="C138" s="12"/>
      <c r="D138" s="45"/>
      <c r="E138" s="45"/>
    </row>
    <row r="139" spans="1:6" ht="18.75" x14ac:dyDescent="0.3">
      <c r="A139" s="12"/>
      <c r="B139" s="44"/>
      <c r="C139" s="12"/>
      <c r="D139" s="45"/>
      <c r="E139" s="45"/>
    </row>
    <row r="140" spans="1:6" ht="18.75" x14ac:dyDescent="0.3">
      <c r="A140" s="12"/>
      <c r="B140" s="44"/>
      <c r="C140" s="98"/>
      <c r="D140" s="98"/>
      <c r="E140" s="45"/>
    </row>
    <row r="141" spans="1:6" ht="18.75" x14ac:dyDescent="0.3">
      <c r="A141" s="12"/>
      <c r="B141" s="44"/>
      <c r="C141" s="12"/>
      <c r="D141" s="45"/>
      <c r="E141" s="45"/>
    </row>
    <row r="142" spans="1:6" ht="18.75" x14ac:dyDescent="0.3">
      <c r="A142" s="12"/>
      <c r="B142" s="44"/>
      <c r="C142" s="12"/>
      <c r="D142" s="45"/>
      <c r="E142" s="45"/>
    </row>
    <row r="143" spans="1:6" ht="18.75" x14ac:dyDescent="0.3">
      <c r="A143" s="12"/>
      <c r="B143" s="44"/>
      <c r="C143" s="12"/>
      <c r="D143" s="45"/>
      <c r="E143" s="45"/>
    </row>
    <row r="144" spans="1:6" ht="18.75" x14ac:dyDescent="0.3">
      <c r="A144" s="92"/>
      <c r="B144" s="92"/>
      <c r="C144" s="92"/>
      <c r="D144" s="92"/>
      <c r="E144" s="92"/>
      <c r="F144" s="92"/>
    </row>
    <row r="145" spans="1:6" ht="18.75" x14ac:dyDescent="0.3">
      <c r="A145" s="92"/>
      <c r="B145" s="92"/>
      <c r="C145" s="92"/>
      <c r="D145" s="92"/>
      <c r="E145" s="92"/>
      <c r="F145" s="92"/>
    </row>
  </sheetData>
  <mergeCells count="14">
    <mergeCell ref="A4:F4"/>
    <mergeCell ref="A5:F5"/>
    <mergeCell ref="A7:F7"/>
    <mergeCell ref="A8:F8"/>
    <mergeCell ref="A10:A11"/>
    <mergeCell ref="D10:F10"/>
    <mergeCell ref="A145:F145"/>
    <mergeCell ref="B10:C10"/>
    <mergeCell ref="A132:B132"/>
    <mergeCell ref="C132:F132"/>
    <mergeCell ref="C135:F135"/>
    <mergeCell ref="C136:F136"/>
    <mergeCell ref="C140:D140"/>
    <mergeCell ref="A144:F144"/>
  </mergeCells>
  <printOptions horizontalCentered="1"/>
  <pageMargins left="0" right="0" top="0.74803149606299213" bottom="0.74803149606299213" header="0.31496062992125984" footer="0.31496062992125984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AACF7-72AB-46AA-BE76-7A79D28253ED}">
  <dimension ref="A4:H153"/>
  <sheetViews>
    <sheetView tabSelected="1" zoomScale="140" zoomScaleNormal="140" workbookViewId="0">
      <selection activeCell="G109" sqref="G109"/>
    </sheetView>
  </sheetViews>
  <sheetFormatPr baseColWidth="10" defaultRowHeight="15" x14ac:dyDescent="0.25"/>
  <cols>
    <col min="1" max="1" width="27" style="1" customWidth="1"/>
    <col min="2" max="2" width="15.85546875" style="1" bestFit="1" customWidth="1"/>
    <col min="3" max="3" width="17.42578125" style="1" bestFit="1" customWidth="1"/>
    <col min="4" max="4" width="11" style="1" bestFit="1" customWidth="1"/>
    <col min="5" max="5" width="14.42578125" style="1" bestFit="1" customWidth="1"/>
    <col min="6" max="6" width="19.7109375" style="7" customWidth="1"/>
    <col min="7" max="16384" width="11.42578125" style="1"/>
  </cols>
  <sheetData>
    <row r="4" spans="1:8" x14ac:dyDescent="0.25">
      <c r="A4" s="99"/>
      <c r="B4" s="99"/>
      <c r="C4" s="99"/>
      <c r="D4" s="99"/>
      <c r="E4" s="99"/>
      <c r="F4" s="99"/>
    </row>
    <row r="5" spans="1:8" ht="18" x14ac:dyDescent="0.25">
      <c r="A5" s="100" t="s">
        <v>121</v>
      </c>
      <c r="B5" s="100"/>
      <c r="C5" s="100"/>
      <c r="D5" s="100"/>
      <c r="E5" s="100"/>
      <c r="F5" s="100"/>
    </row>
    <row r="6" spans="1:8" x14ac:dyDescent="0.25">
      <c r="A6" s="46"/>
      <c r="B6" s="46"/>
      <c r="C6" s="46"/>
      <c r="D6" s="46"/>
      <c r="E6" s="46"/>
      <c r="F6" s="46"/>
    </row>
    <row r="7" spans="1:8" x14ac:dyDescent="0.25">
      <c r="A7" s="101" t="s">
        <v>120</v>
      </c>
      <c r="B7" s="101"/>
      <c r="C7" s="101"/>
      <c r="D7" s="101"/>
      <c r="E7" s="101"/>
      <c r="F7" s="101"/>
    </row>
    <row r="8" spans="1:8" x14ac:dyDescent="0.25">
      <c r="A8" s="101" t="s">
        <v>173</v>
      </c>
      <c r="B8" s="101"/>
      <c r="C8" s="101"/>
      <c r="D8" s="101"/>
      <c r="E8" s="101"/>
      <c r="F8" s="101"/>
    </row>
    <row r="9" spans="1:8" x14ac:dyDescent="0.25">
      <c r="A9" s="2"/>
      <c r="B9" s="3"/>
      <c r="C9" s="3"/>
      <c r="D9" s="4"/>
      <c r="E9" s="3"/>
      <c r="F9" s="5"/>
    </row>
    <row r="10" spans="1:8" x14ac:dyDescent="0.25">
      <c r="A10" s="102" t="s">
        <v>101</v>
      </c>
      <c r="B10" s="93"/>
      <c r="C10" s="94"/>
      <c r="D10" s="104" t="s">
        <v>104</v>
      </c>
      <c r="E10" s="104"/>
      <c r="F10" s="104"/>
    </row>
    <row r="11" spans="1:8" ht="45" x14ac:dyDescent="0.25">
      <c r="A11" s="103"/>
      <c r="B11" s="8" t="s">
        <v>102</v>
      </c>
      <c r="C11" s="8" t="s">
        <v>103</v>
      </c>
      <c r="D11" s="9" t="s">
        <v>107</v>
      </c>
      <c r="E11" s="9" t="s">
        <v>105</v>
      </c>
      <c r="F11" s="10" t="s">
        <v>106</v>
      </c>
    </row>
    <row r="12" spans="1:8" x14ac:dyDescent="0.25">
      <c r="A12" s="14" t="s">
        <v>0</v>
      </c>
      <c r="B12" s="15">
        <f>SUM(B13:B14)</f>
        <v>450424</v>
      </c>
      <c r="C12" s="15">
        <f>SUM(C13:C14)</f>
        <v>571472</v>
      </c>
      <c r="D12" s="16" t="s">
        <v>72</v>
      </c>
      <c r="E12" s="15">
        <f>SUM(E13:E14)</f>
        <v>3393123</v>
      </c>
      <c r="F12" s="17">
        <f>SUM(F13:F14)</f>
        <v>4322155364.5</v>
      </c>
      <c r="G12" s="30"/>
    </row>
    <row r="13" spans="1:8" x14ac:dyDescent="0.25">
      <c r="A13" s="18" t="s">
        <v>123</v>
      </c>
      <c r="B13" s="78">
        <v>436290</v>
      </c>
      <c r="C13" s="78">
        <v>562646</v>
      </c>
      <c r="D13" s="84" t="s">
        <v>72</v>
      </c>
      <c r="E13" s="78">
        <v>3348075</v>
      </c>
      <c r="F13" s="85">
        <v>4272740432</v>
      </c>
      <c r="H13" s="30"/>
    </row>
    <row r="14" spans="1:8" x14ac:dyDescent="0.25">
      <c r="A14" s="18" t="s">
        <v>11</v>
      </c>
      <c r="B14" s="78">
        <v>14134</v>
      </c>
      <c r="C14" s="78">
        <v>8826</v>
      </c>
      <c r="D14" s="84" t="s">
        <v>72</v>
      </c>
      <c r="E14" s="78">
        <v>45048</v>
      </c>
      <c r="F14" s="85">
        <v>49414932.5</v>
      </c>
      <c r="G14" s="30"/>
    </row>
    <row r="15" spans="1:8" x14ac:dyDescent="0.25">
      <c r="A15" s="22" t="s">
        <v>1</v>
      </c>
      <c r="B15" s="23">
        <f>SUM(B16:B23)</f>
        <v>16017</v>
      </c>
      <c r="C15" s="23">
        <f>SUM(C16:C23)</f>
        <v>12684</v>
      </c>
      <c r="D15" s="24" t="s">
        <v>72</v>
      </c>
      <c r="E15" s="23">
        <f>SUM(E16:E23)</f>
        <v>36927</v>
      </c>
      <c r="F15" s="25">
        <f>SUM(F16:F23)</f>
        <v>129060066</v>
      </c>
    </row>
    <row r="16" spans="1:8" x14ac:dyDescent="0.25">
      <c r="A16" s="18" t="s">
        <v>111</v>
      </c>
      <c r="B16" s="19">
        <v>140</v>
      </c>
      <c r="C16" s="19">
        <v>10</v>
      </c>
      <c r="D16" s="20" t="s">
        <v>72</v>
      </c>
      <c r="E16" s="19">
        <v>30</v>
      </c>
      <c r="F16" s="21">
        <v>24000</v>
      </c>
    </row>
    <row r="17" spans="1:6" x14ac:dyDescent="0.25">
      <c r="A17" s="18" t="s">
        <v>162</v>
      </c>
      <c r="B17" s="19">
        <v>0</v>
      </c>
      <c r="C17" s="19">
        <v>30</v>
      </c>
      <c r="D17" s="20" t="s">
        <v>72</v>
      </c>
      <c r="E17" s="19">
        <v>45</v>
      </c>
      <c r="F17" s="21">
        <v>27000</v>
      </c>
    </row>
    <row r="18" spans="1:6" x14ac:dyDescent="0.25">
      <c r="A18" s="18" t="s">
        <v>163</v>
      </c>
      <c r="B18" s="19">
        <v>0</v>
      </c>
      <c r="C18" s="19">
        <v>970</v>
      </c>
      <c r="D18" s="20" t="s">
        <v>72</v>
      </c>
      <c r="E18" s="19">
        <v>4921</v>
      </c>
      <c r="F18" s="21">
        <v>24605000</v>
      </c>
    </row>
    <row r="19" spans="1:6" x14ac:dyDescent="0.25">
      <c r="A19" s="18" t="s">
        <v>12</v>
      </c>
      <c r="B19" s="19">
        <v>10324</v>
      </c>
      <c r="C19" s="19">
        <v>6813</v>
      </c>
      <c r="D19" s="20" t="s">
        <v>72</v>
      </c>
      <c r="E19" s="19">
        <v>10935</v>
      </c>
      <c r="F19" s="21">
        <v>16145020</v>
      </c>
    </row>
    <row r="20" spans="1:6" x14ac:dyDescent="0.25">
      <c r="A20" s="18" t="s">
        <v>97</v>
      </c>
      <c r="B20" s="19">
        <v>15</v>
      </c>
      <c r="C20" s="19">
        <v>55</v>
      </c>
      <c r="D20" s="20" t="s">
        <v>72</v>
      </c>
      <c r="E20" s="19">
        <v>65</v>
      </c>
      <c r="F20" s="21">
        <v>85100</v>
      </c>
    </row>
    <row r="21" spans="1:6" x14ac:dyDescent="0.25">
      <c r="A21" s="18" t="s">
        <v>13</v>
      </c>
      <c r="B21" s="19">
        <v>0</v>
      </c>
      <c r="C21" s="19">
        <v>118</v>
      </c>
      <c r="D21" s="20" t="s">
        <v>72</v>
      </c>
      <c r="E21" s="19">
        <v>526</v>
      </c>
      <c r="F21" s="21">
        <v>2319000</v>
      </c>
    </row>
    <row r="22" spans="1:6" x14ac:dyDescent="0.25">
      <c r="A22" s="18" t="s">
        <v>14</v>
      </c>
      <c r="B22" s="19">
        <v>3599</v>
      </c>
      <c r="C22" s="19">
        <v>2691</v>
      </c>
      <c r="D22" s="20" t="s">
        <v>72</v>
      </c>
      <c r="E22" s="19">
        <v>3608</v>
      </c>
      <c r="F22" s="21">
        <v>14808900</v>
      </c>
    </row>
    <row r="23" spans="1:6" x14ac:dyDescent="0.25">
      <c r="A23" s="18" t="s">
        <v>15</v>
      </c>
      <c r="B23" s="19">
        <v>1939</v>
      </c>
      <c r="C23" s="19">
        <v>1997</v>
      </c>
      <c r="D23" s="20" t="s">
        <v>72</v>
      </c>
      <c r="E23" s="19">
        <v>16797</v>
      </c>
      <c r="F23" s="21">
        <v>71046046</v>
      </c>
    </row>
    <row r="24" spans="1:6" x14ac:dyDescent="0.25">
      <c r="A24" s="22" t="s">
        <v>2</v>
      </c>
      <c r="B24" s="23">
        <f>SUM(B25:B28)</f>
        <v>8927</v>
      </c>
      <c r="C24" s="23">
        <f>SUM(C25:C28)</f>
        <v>98812</v>
      </c>
      <c r="D24" s="24" t="s">
        <v>110</v>
      </c>
      <c r="E24" s="28" t="s">
        <v>110</v>
      </c>
      <c r="F24" s="25">
        <f>SUM(F25:F28)</f>
        <v>1133249049</v>
      </c>
    </row>
    <row r="25" spans="1:6" x14ac:dyDescent="0.25">
      <c r="A25" s="18" t="s">
        <v>16</v>
      </c>
      <c r="B25" s="19">
        <v>1024</v>
      </c>
      <c r="C25" s="19">
        <v>23426</v>
      </c>
      <c r="D25" s="20" t="s">
        <v>73</v>
      </c>
      <c r="E25" s="19">
        <v>1549136</v>
      </c>
      <c r="F25" s="21">
        <v>270756487</v>
      </c>
    </row>
    <row r="26" spans="1:6" x14ac:dyDescent="0.25">
      <c r="A26" s="18" t="s">
        <v>17</v>
      </c>
      <c r="B26" s="19">
        <v>105</v>
      </c>
      <c r="C26" s="19">
        <v>18952</v>
      </c>
      <c r="D26" s="20" t="s">
        <v>73</v>
      </c>
      <c r="E26" s="19">
        <v>1661712</v>
      </c>
      <c r="F26" s="21">
        <v>329982060</v>
      </c>
    </row>
    <row r="27" spans="1:6" x14ac:dyDescent="0.25">
      <c r="A27" s="18" t="s">
        <v>18</v>
      </c>
      <c r="B27" s="19">
        <v>7765</v>
      </c>
      <c r="C27" s="19">
        <v>55950</v>
      </c>
      <c r="D27" s="20" t="s">
        <v>74</v>
      </c>
      <c r="E27" s="19">
        <v>70887</v>
      </c>
      <c r="F27" s="21">
        <v>531259887</v>
      </c>
    </row>
    <row r="28" spans="1:6" x14ac:dyDescent="0.25">
      <c r="A28" s="18" t="s">
        <v>19</v>
      </c>
      <c r="B28" s="19">
        <v>33</v>
      </c>
      <c r="C28" s="19">
        <v>484</v>
      </c>
      <c r="D28" s="20" t="s">
        <v>73</v>
      </c>
      <c r="E28" s="19">
        <v>8157</v>
      </c>
      <c r="F28" s="21">
        <v>1250615</v>
      </c>
    </row>
    <row r="29" spans="1:6" x14ac:dyDescent="0.25">
      <c r="A29" s="22" t="s">
        <v>3</v>
      </c>
      <c r="B29" s="23">
        <f>SUM(B30:B37)</f>
        <v>28946</v>
      </c>
      <c r="C29" s="23">
        <f>SUM(C30:C37)</f>
        <v>24799</v>
      </c>
      <c r="D29" s="24" t="s">
        <v>72</v>
      </c>
      <c r="E29" s="23">
        <f>SUM(E30:E37)</f>
        <v>302238</v>
      </c>
      <c r="F29" s="25">
        <f>SUM(F30:F37)</f>
        <v>472541315</v>
      </c>
    </row>
    <row r="30" spans="1:6" x14ac:dyDescent="0.25">
      <c r="A30" s="18" t="s">
        <v>20</v>
      </c>
      <c r="B30" s="19">
        <v>3458</v>
      </c>
      <c r="C30" s="19">
        <v>5931</v>
      </c>
      <c r="D30" s="20" t="s">
        <v>72</v>
      </c>
      <c r="E30" s="19">
        <v>45626</v>
      </c>
      <c r="F30" s="21">
        <v>29410150</v>
      </c>
    </row>
    <row r="31" spans="1:6" x14ac:dyDescent="0.25">
      <c r="A31" s="18" t="s">
        <v>80</v>
      </c>
      <c r="B31" s="19">
        <v>25</v>
      </c>
      <c r="C31" s="19">
        <v>25</v>
      </c>
      <c r="D31" s="20" t="s">
        <v>72</v>
      </c>
      <c r="E31" s="19">
        <v>115</v>
      </c>
      <c r="F31" s="21">
        <v>205000</v>
      </c>
    </row>
    <row r="32" spans="1:6" x14ac:dyDescent="0.25">
      <c r="A32" s="18" t="s">
        <v>21</v>
      </c>
      <c r="B32" s="19">
        <v>7204</v>
      </c>
      <c r="C32" s="19">
        <v>1934</v>
      </c>
      <c r="D32" s="20" t="s">
        <v>72</v>
      </c>
      <c r="E32" s="19">
        <v>13128</v>
      </c>
      <c r="F32" s="21">
        <v>18217400</v>
      </c>
    </row>
    <row r="33" spans="1:8" x14ac:dyDescent="0.25">
      <c r="A33" s="18" t="s">
        <v>84</v>
      </c>
      <c r="B33" s="19">
        <v>2670</v>
      </c>
      <c r="C33" s="19">
        <v>3327</v>
      </c>
      <c r="D33" s="20" t="s">
        <v>72</v>
      </c>
      <c r="E33" s="19">
        <v>123116</v>
      </c>
      <c r="F33" s="21">
        <v>302261000</v>
      </c>
    </row>
    <row r="34" spans="1:8" x14ac:dyDescent="0.25">
      <c r="A34" s="18" t="s">
        <v>22</v>
      </c>
      <c r="B34" s="19">
        <v>943</v>
      </c>
      <c r="C34" s="19">
        <v>103</v>
      </c>
      <c r="D34" s="20" t="s">
        <v>72</v>
      </c>
      <c r="E34" s="19">
        <v>947</v>
      </c>
      <c r="F34" s="21">
        <v>2263050</v>
      </c>
      <c r="H34" s="29"/>
    </row>
    <row r="35" spans="1:8" x14ac:dyDescent="0.25">
      <c r="A35" s="18" t="s">
        <v>23</v>
      </c>
      <c r="B35" s="19">
        <v>3164</v>
      </c>
      <c r="C35" s="19">
        <v>1071</v>
      </c>
      <c r="D35" s="20" t="s">
        <v>72</v>
      </c>
      <c r="E35" s="19">
        <v>7148</v>
      </c>
      <c r="F35" s="21">
        <v>20356575</v>
      </c>
    </row>
    <row r="36" spans="1:8" x14ac:dyDescent="0.25">
      <c r="A36" s="18" t="s">
        <v>24</v>
      </c>
      <c r="B36" s="19">
        <v>591</v>
      </c>
      <c r="C36" s="19">
        <v>246</v>
      </c>
      <c r="D36" s="20" t="s">
        <v>72</v>
      </c>
      <c r="E36" s="19">
        <v>2712</v>
      </c>
      <c r="F36" s="21">
        <v>10034400</v>
      </c>
    </row>
    <row r="37" spans="1:8" x14ac:dyDescent="0.25">
      <c r="A37" s="18" t="s">
        <v>25</v>
      </c>
      <c r="B37" s="19">
        <v>10891</v>
      </c>
      <c r="C37" s="19">
        <v>12162</v>
      </c>
      <c r="D37" s="20" t="s">
        <v>72</v>
      </c>
      <c r="E37" s="19">
        <v>109446</v>
      </c>
      <c r="F37" s="21">
        <v>89793740</v>
      </c>
    </row>
    <row r="38" spans="1:8" x14ac:dyDescent="0.25">
      <c r="A38" s="22" t="s">
        <v>4</v>
      </c>
      <c r="B38" s="23">
        <f>SUM(B39:B77)</f>
        <v>14255</v>
      </c>
      <c r="C38" s="23">
        <f>SUM(C39:C77)</f>
        <v>43889</v>
      </c>
      <c r="D38" s="24" t="s">
        <v>110</v>
      </c>
      <c r="E38" s="23" t="s">
        <v>110</v>
      </c>
      <c r="F38" s="25">
        <f>SUM(F39:F77)</f>
        <v>788466008</v>
      </c>
    </row>
    <row r="39" spans="1:8" x14ac:dyDescent="0.25">
      <c r="A39" s="18" t="s">
        <v>26</v>
      </c>
      <c r="B39" s="19">
        <v>863</v>
      </c>
      <c r="C39" s="19">
        <v>2583</v>
      </c>
      <c r="D39" s="20" t="s">
        <v>72</v>
      </c>
      <c r="E39" s="19">
        <v>25431</v>
      </c>
      <c r="F39" s="21">
        <v>23779500</v>
      </c>
    </row>
    <row r="40" spans="1:8" x14ac:dyDescent="0.25">
      <c r="A40" s="18" t="s">
        <v>27</v>
      </c>
      <c r="B40" s="19">
        <v>127</v>
      </c>
      <c r="C40" s="19">
        <v>733</v>
      </c>
      <c r="D40" s="20" t="s">
        <v>72</v>
      </c>
      <c r="E40" s="19">
        <v>2674</v>
      </c>
      <c r="F40" s="21">
        <v>4437500</v>
      </c>
    </row>
    <row r="41" spans="1:8" x14ac:dyDescent="0.25">
      <c r="A41" s="18" t="s">
        <v>28</v>
      </c>
      <c r="B41" s="86">
        <v>190</v>
      </c>
      <c r="C41" s="86">
        <v>1480</v>
      </c>
      <c r="D41" s="20" t="s">
        <v>72</v>
      </c>
      <c r="E41" s="86">
        <v>4093</v>
      </c>
      <c r="F41" s="87">
        <v>9875700</v>
      </c>
      <c r="G41" s="30"/>
    </row>
    <row r="42" spans="1:8" x14ac:dyDescent="0.25">
      <c r="A42" s="18" t="s">
        <v>29</v>
      </c>
      <c r="B42" s="19">
        <v>130</v>
      </c>
      <c r="C42" s="19">
        <v>3170</v>
      </c>
      <c r="D42" s="20" t="s">
        <v>72</v>
      </c>
      <c r="E42" s="19">
        <v>18361</v>
      </c>
      <c r="F42" s="21">
        <v>46249400</v>
      </c>
    </row>
    <row r="43" spans="1:8" x14ac:dyDescent="0.25">
      <c r="A43" s="18" t="s">
        <v>165</v>
      </c>
      <c r="B43" s="19">
        <v>3</v>
      </c>
      <c r="C43" s="19">
        <v>1619</v>
      </c>
      <c r="D43" s="20" t="s">
        <v>72</v>
      </c>
      <c r="E43" s="19">
        <v>14228</v>
      </c>
      <c r="F43" s="21">
        <v>29260000</v>
      </c>
    </row>
    <row r="44" spans="1:8" x14ac:dyDescent="0.25">
      <c r="A44" s="18" t="s">
        <v>85</v>
      </c>
      <c r="B44" s="19">
        <v>690</v>
      </c>
      <c r="C44" s="19">
        <v>2143</v>
      </c>
      <c r="D44" s="20" t="s">
        <v>72</v>
      </c>
      <c r="E44" s="19">
        <v>28320</v>
      </c>
      <c r="F44" s="21">
        <v>15788000</v>
      </c>
    </row>
    <row r="45" spans="1:8" x14ac:dyDescent="0.25">
      <c r="A45" s="18" t="s">
        <v>30</v>
      </c>
      <c r="B45" s="37">
        <v>2376</v>
      </c>
      <c r="C45" s="37">
        <v>5710</v>
      </c>
      <c r="D45" s="33" t="s">
        <v>72</v>
      </c>
      <c r="E45" s="37">
        <v>41925</v>
      </c>
      <c r="F45" s="83">
        <v>41045350</v>
      </c>
      <c r="G45" s="30"/>
    </row>
    <row r="46" spans="1:8" x14ac:dyDescent="0.25">
      <c r="A46" s="18" t="s">
        <v>91</v>
      </c>
      <c r="B46" s="37">
        <v>2</v>
      </c>
      <c r="C46" s="37">
        <v>20</v>
      </c>
      <c r="D46" s="33" t="s">
        <v>72</v>
      </c>
      <c r="E46" s="37">
        <v>42</v>
      </c>
      <c r="F46" s="83">
        <v>35400</v>
      </c>
      <c r="G46" s="30"/>
    </row>
    <row r="47" spans="1:8" x14ac:dyDescent="0.25">
      <c r="A47" s="18" t="s">
        <v>31</v>
      </c>
      <c r="B47" s="37">
        <v>292</v>
      </c>
      <c r="C47" s="37">
        <v>1154</v>
      </c>
      <c r="D47" s="33" t="s">
        <v>72</v>
      </c>
      <c r="E47" s="37">
        <v>6443</v>
      </c>
      <c r="F47" s="83">
        <v>6203960</v>
      </c>
      <c r="G47" s="30"/>
    </row>
    <row r="48" spans="1:8" x14ac:dyDescent="0.25">
      <c r="A48" s="18" t="s">
        <v>93</v>
      </c>
      <c r="B48" s="37">
        <v>60</v>
      </c>
      <c r="C48" s="37">
        <v>65</v>
      </c>
      <c r="D48" s="33" t="s">
        <v>166</v>
      </c>
      <c r="E48" s="37">
        <v>15476</v>
      </c>
      <c r="F48" s="83">
        <v>270568</v>
      </c>
      <c r="G48" s="30"/>
    </row>
    <row r="49" spans="1:8" x14ac:dyDescent="0.25">
      <c r="A49" s="18" t="s">
        <v>98</v>
      </c>
      <c r="B49" s="37">
        <v>582</v>
      </c>
      <c r="C49" s="37">
        <v>718</v>
      </c>
      <c r="D49" s="33" t="s">
        <v>72</v>
      </c>
      <c r="E49" s="37">
        <v>11966</v>
      </c>
      <c r="F49" s="83">
        <v>20490000</v>
      </c>
      <c r="G49" s="30"/>
    </row>
    <row r="50" spans="1:8" x14ac:dyDescent="0.25">
      <c r="A50" s="79" t="s">
        <v>125</v>
      </c>
      <c r="B50" s="80">
        <v>34</v>
      </c>
      <c r="C50" s="80">
        <v>340</v>
      </c>
      <c r="D50" s="81" t="s">
        <v>72</v>
      </c>
      <c r="E50" s="80">
        <v>2757</v>
      </c>
      <c r="F50" s="82">
        <v>45490500</v>
      </c>
      <c r="G50" s="30"/>
    </row>
    <row r="51" spans="1:8" x14ac:dyDescent="0.25">
      <c r="A51" s="18"/>
      <c r="B51" s="32"/>
      <c r="C51" s="32"/>
      <c r="D51" s="33"/>
      <c r="E51" s="32"/>
      <c r="F51" s="31"/>
      <c r="G51" s="30"/>
    </row>
    <row r="52" spans="1:8" x14ac:dyDescent="0.25">
      <c r="A52" s="79"/>
      <c r="B52" s="80"/>
      <c r="C52" s="80"/>
      <c r="D52" s="81"/>
      <c r="E52" s="80"/>
      <c r="F52" s="82"/>
      <c r="G52" s="30"/>
    </row>
    <row r="53" spans="1:8" x14ac:dyDescent="0.25">
      <c r="A53" s="105" t="s">
        <v>32</v>
      </c>
      <c r="B53" s="106">
        <v>1551</v>
      </c>
      <c r="C53" s="106">
        <v>6712</v>
      </c>
      <c r="D53" s="107" t="s">
        <v>72</v>
      </c>
      <c r="E53" s="106">
        <v>81698</v>
      </c>
      <c r="F53" s="88">
        <v>223818800</v>
      </c>
      <c r="G53" s="30"/>
    </row>
    <row r="54" spans="1:8" x14ac:dyDescent="0.25">
      <c r="A54" s="18" t="s">
        <v>33</v>
      </c>
      <c r="B54" s="37">
        <v>526</v>
      </c>
      <c r="C54" s="37">
        <v>267</v>
      </c>
      <c r="D54" s="33" t="s">
        <v>76</v>
      </c>
      <c r="E54" s="37">
        <v>50570</v>
      </c>
      <c r="F54" s="83">
        <v>1259160</v>
      </c>
      <c r="G54" s="30"/>
    </row>
    <row r="55" spans="1:8" x14ac:dyDescent="0.25">
      <c r="A55" s="18" t="s">
        <v>34</v>
      </c>
      <c r="B55" s="37">
        <v>123</v>
      </c>
      <c r="C55" s="37">
        <v>73</v>
      </c>
      <c r="D55" s="33" t="s">
        <v>72</v>
      </c>
      <c r="E55" s="37">
        <v>304</v>
      </c>
      <c r="F55" s="83">
        <v>1031800</v>
      </c>
      <c r="G55" s="30"/>
    </row>
    <row r="56" spans="1:8" x14ac:dyDescent="0.25">
      <c r="A56" s="18" t="s">
        <v>35</v>
      </c>
      <c r="B56" s="37">
        <v>44</v>
      </c>
      <c r="C56" s="37">
        <v>205</v>
      </c>
      <c r="D56" s="33" t="s">
        <v>76</v>
      </c>
      <c r="E56" s="37">
        <v>96272</v>
      </c>
      <c r="F56" s="83">
        <v>1344240</v>
      </c>
      <c r="G56" s="30"/>
      <c r="H56" s="42"/>
    </row>
    <row r="57" spans="1:8" x14ac:dyDescent="0.25">
      <c r="A57" s="18" t="s">
        <v>94</v>
      </c>
      <c r="B57" s="37">
        <v>520</v>
      </c>
      <c r="C57" s="37">
        <v>610</v>
      </c>
      <c r="D57" s="33" t="s">
        <v>72</v>
      </c>
      <c r="E57" s="37">
        <v>9071</v>
      </c>
      <c r="F57" s="83">
        <v>16197900</v>
      </c>
      <c r="G57" s="30"/>
      <c r="H57" s="42"/>
    </row>
    <row r="58" spans="1:8" x14ac:dyDescent="0.25">
      <c r="A58" s="18" t="s">
        <v>95</v>
      </c>
      <c r="B58" s="37">
        <v>18</v>
      </c>
      <c r="C58" s="37">
        <v>208</v>
      </c>
      <c r="D58" s="33" t="s">
        <v>72</v>
      </c>
      <c r="E58" s="37">
        <v>720</v>
      </c>
      <c r="F58" s="83">
        <v>870650</v>
      </c>
      <c r="G58" s="30"/>
      <c r="H58" s="42"/>
    </row>
    <row r="59" spans="1:8" x14ac:dyDescent="0.25">
      <c r="A59" s="18" t="s">
        <v>36</v>
      </c>
      <c r="B59" s="37">
        <v>53</v>
      </c>
      <c r="C59" s="37">
        <v>56</v>
      </c>
      <c r="D59" s="33" t="s">
        <v>76</v>
      </c>
      <c r="E59" s="37">
        <v>10248</v>
      </c>
      <c r="F59" s="83">
        <v>198480</v>
      </c>
      <c r="G59" s="30"/>
      <c r="H59" s="42"/>
    </row>
    <row r="60" spans="1:8" x14ac:dyDescent="0.25">
      <c r="A60" s="18" t="s">
        <v>37</v>
      </c>
      <c r="B60" s="37">
        <v>797</v>
      </c>
      <c r="C60" s="37">
        <v>808</v>
      </c>
      <c r="D60" s="33" t="s">
        <v>77</v>
      </c>
      <c r="E60" s="37">
        <v>65690</v>
      </c>
      <c r="F60" s="83">
        <v>25618410</v>
      </c>
      <c r="G60" s="30"/>
      <c r="H60" s="42"/>
    </row>
    <row r="61" spans="1:8" x14ac:dyDescent="0.25">
      <c r="A61" s="18" t="s">
        <v>99</v>
      </c>
      <c r="B61" s="37">
        <v>372</v>
      </c>
      <c r="C61" s="37">
        <v>466</v>
      </c>
      <c r="D61" s="33" t="s">
        <v>77</v>
      </c>
      <c r="E61" s="37">
        <v>37539</v>
      </c>
      <c r="F61" s="83">
        <v>11578900</v>
      </c>
      <c r="G61" s="30"/>
      <c r="H61" s="42"/>
    </row>
    <row r="62" spans="1:8" x14ac:dyDescent="0.25">
      <c r="A62" s="18" t="s">
        <v>38</v>
      </c>
      <c r="B62" s="37">
        <v>476</v>
      </c>
      <c r="C62" s="37">
        <v>2374</v>
      </c>
      <c r="D62" s="33" t="s">
        <v>72</v>
      </c>
      <c r="E62" s="37">
        <v>3533</v>
      </c>
      <c r="F62" s="83">
        <v>2890300</v>
      </c>
      <c r="G62" s="30"/>
      <c r="H62" s="42"/>
    </row>
    <row r="63" spans="1:8" x14ac:dyDescent="0.25">
      <c r="A63" s="18" t="s">
        <v>39</v>
      </c>
      <c r="B63" s="37">
        <v>563</v>
      </c>
      <c r="C63" s="37">
        <v>679</v>
      </c>
      <c r="D63" s="33" t="s">
        <v>72</v>
      </c>
      <c r="E63" s="37">
        <v>8705</v>
      </c>
      <c r="F63" s="83">
        <v>8171260</v>
      </c>
      <c r="G63" s="30"/>
      <c r="H63" s="42"/>
    </row>
    <row r="64" spans="1:8" x14ac:dyDescent="0.25">
      <c r="A64" s="18" t="s">
        <v>40</v>
      </c>
      <c r="B64" s="37">
        <v>63</v>
      </c>
      <c r="C64" s="37">
        <v>65</v>
      </c>
      <c r="D64" s="33" t="s">
        <v>76</v>
      </c>
      <c r="E64" s="37">
        <v>11818</v>
      </c>
      <c r="F64" s="83">
        <v>226220</v>
      </c>
      <c r="G64" s="30"/>
      <c r="H64" s="42"/>
    </row>
    <row r="65" spans="1:8" x14ac:dyDescent="0.25">
      <c r="A65" s="18" t="s">
        <v>117</v>
      </c>
      <c r="B65" s="37">
        <v>14</v>
      </c>
      <c r="C65" s="37">
        <v>15</v>
      </c>
      <c r="D65" s="33" t="s">
        <v>72</v>
      </c>
      <c r="E65" s="37">
        <v>346</v>
      </c>
      <c r="F65" s="83">
        <v>575500</v>
      </c>
      <c r="G65" s="30"/>
      <c r="H65" s="42"/>
    </row>
    <row r="66" spans="1:8" x14ac:dyDescent="0.25">
      <c r="A66" s="18" t="s">
        <v>96</v>
      </c>
      <c r="B66" s="37">
        <v>33</v>
      </c>
      <c r="C66" s="37">
        <v>74</v>
      </c>
      <c r="D66" s="33" t="s">
        <v>72</v>
      </c>
      <c r="E66" s="37">
        <v>2920</v>
      </c>
      <c r="F66" s="83">
        <v>2716000</v>
      </c>
      <c r="G66" s="30"/>
      <c r="H66" s="42"/>
    </row>
    <row r="67" spans="1:8" x14ac:dyDescent="0.25">
      <c r="A67" s="18" t="s">
        <v>88</v>
      </c>
      <c r="B67" s="37">
        <v>342</v>
      </c>
      <c r="C67" s="37">
        <v>414</v>
      </c>
      <c r="D67" s="33" t="s">
        <v>72</v>
      </c>
      <c r="E67" s="37">
        <v>17205</v>
      </c>
      <c r="F67" s="83">
        <v>10712500</v>
      </c>
      <c r="G67" s="30"/>
      <c r="H67" s="42"/>
    </row>
    <row r="68" spans="1:8" x14ac:dyDescent="0.25">
      <c r="A68" s="18" t="s">
        <v>89</v>
      </c>
      <c r="B68" s="37">
        <v>790</v>
      </c>
      <c r="C68" s="37">
        <v>1076</v>
      </c>
      <c r="D68" s="33" t="s">
        <v>167</v>
      </c>
      <c r="E68" s="37">
        <v>106840</v>
      </c>
      <c r="F68" s="83">
        <v>139668700</v>
      </c>
      <c r="G68" s="30"/>
      <c r="H68" s="42"/>
    </row>
    <row r="69" spans="1:8" x14ac:dyDescent="0.25">
      <c r="A69" s="18" t="s">
        <v>127</v>
      </c>
      <c r="B69" s="37">
        <v>6</v>
      </c>
      <c r="C69" s="37">
        <v>6</v>
      </c>
      <c r="D69" s="33" t="s">
        <v>76</v>
      </c>
      <c r="E69" s="37">
        <v>816</v>
      </c>
      <c r="F69" s="83">
        <v>16340</v>
      </c>
      <c r="G69" s="30"/>
      <c r="H69" s="42"/>
    </row>
    <row r="70" spans="1:8" x14ac:dyDescent="0.25">
      <c r="A70" s="18" t="s">
        <v>168</v>
      </c>
      <c r="B70" s="37">
        <v>0</v>
      </c>
      <c r="C70" s="37">
        <v>5</v>
      </c>
      <c r="D70" s="33" t="s">
        <v>72</v>
      </c>
      <c r="E70" s="37">
        <v>105</v>
      </c>
      <c r="F70" s="83">
        <v>105000</v>
      </c>
      <c r="G70" s="30"/>
      <c r="H70" s="42"/>
    </row>
    <row r="71" spans="1:8" x14ac:dyDescent="0.25">
      <c r="A71" s="18" t="s">
        <v>81</v>
      </c>
      <c r="B71" s="37">
        <v>103</v>
      </c>
      <c r="C71" s="37">
        <v>5358</v>
      </c>
      <c r="D71" s="33" t="s">
        <v>72</v>
      </c>
      <c r="E71" s="37">
        <v>25600</v>
      </c>
      <c r="F71" s="83">
        <v>18362700</v>
      </c>
      <c r="G71" s="30"/>
      <c r="H71" s="42"/>
    </row>
    <row r="72" spans="1:8" x14ac:dyDescent="0.25">
      <c r="A72" s="18" t="s">
        <v>92</v>
      </c>
      <c r="B72" s="37">
        <v>0</v>
      </c>
      <c r="C72" s="37">
        <v>506</v>
      </c>
      <c r="D72" s="33" t="s">
        <v>72</v>
      </c>
      <c r="E72" s="37">
        <v>2735</v>
      </c>
      <c r="F72" s="83">
        <v>3023700</v>
      </c>
      <c r="G72" s="30"/>
      <c r="H72" s="42"/>
    </row>
    <row r="73" spans="1:8" x14ac:dyDescent="0.25">
      <c r="A73" s="18" t="s">
        <v>41</v>
      </c>
      <c r="B73" s="37">
        <v>344</v>
      </c>
      <c r="C73" s="37">
        <v>624</v>
      </c>
      <c r="D73" s="33" t="s">
        <v>72</v>
      </c>
      <c r="E73" s="37">
        <v>8200</v>
      </c>
      <c r="F73" s="83">
        <v>6558150</v>
      </c>
      <c r="G73" s="30"/>
      <c r="H73" s="42"/>
    </row>
    <row r="74" spans="1:8" x14ac:dyDescent="0.25">
      <c r="A74" s="18" t="s">
        <v>42</v>
      </c>
      <c r="B74" s="37">
        <v>168</v>
      </c>
      <c r="C74" s="37">
        <v>931</v>
      </c>
      <c r="D74" s="33" t="s">
        <v>72</v>
      </c>
      <c r="E74" s="37">
        <v>12985</v>
      </c>
      <c r="F74" s="83">
        <v>5347100</v>
      </c>
      <c r="G74" s="30"/>
      <c r="H74" s="42"/>
    </row>
    <row r="75" spans="1:8" x14ac:dyDescent="0.25">
      <c r="A75" s="18" t="s">
        <v>43</v>
      </c>
      <c r="B75" s="37">
        <v>154</v>
      </c>
      <c r="C75" s="37">
        <v>646</v>
      </c>
      <c r="D75" s="33" t="s">
        <v>72</v>
      </c>
      <c r="E75" s="37">
        <v>1919</v>
      </c>
      <c r="F75" s="83">
        <v>3611170</v>
      </c>
      <c r="G75" s="30"/>
      <c r="H75" s="42"/>
    </row>
    <row r="76" spans="1:8" x14ac:dyDescent="0.25">
      <c r="A76" s="18" t="s">
        <v>86</v>
      </c>
      <c r="B76" s="37">
        <v>1754</v>
      </c>
      <c r="C76" s="37">
        <v>1876</v>
      </c>
      <c r="D76" s="33" t="s">
        <v>72</v>
      </c>
      <c r="E76" s="37">
        <v>68535</v>
      </c>
      <c r="F76" s="83">
        <v>61149250</v>
      </c>
      <c r="G76" s="30"/>
      <c r="H76" s="42"/>
    </row>
    <row r="77" spans="1:8" x14ac:dyDescent="0.25">
      <c r="A77" s="18" t="s">
        <v>100</v>
      </c>
      <c r="B77" s="37">
        <v>92</v>
      </c>
      <c r="C77" s="37">
        <v>100</v>
      </c>
      <c r="D77" s="33" t="s">
        <v>72</v>
      </c>
      <c r="E77" s="37">
        <v>549</v>
      </c>
      <c r="F77" s="83">
        <v>487900</v>
      </c>
      <c r="G77" s="30"/>
      <c r="H77" s="42"/>
    </row>
    <row r="78" spans="1:8" x14ac:dyDescent="0.25">
      <c r="A78" s="22" t="s">
        <v>5</v>
      </c>
      <c r="B78" s="34">
        <f>SUM(B79:B80)</f>
        <v>1574</v>
      </c>
      <c r="C78" s="34">
        <f>SUM(C79:C80)</f>
        <v>16473</v>
      </c>
      <c r="D78" s="35" t="s">
        <v>110</v>
      </c>
      <c r="E78" s="34" t="s">
        <v>110</v>
      </c>
      <c r="F78" s="25">
        <f>SUM(F79:F80)</f>
        <v>80169500</v>
      </c>
      <c r="G78" s="30"/>
      <c r="H78" s="42"/>
    </row>
    <row r="79" spans="1:8" x14ac:dyDescent="0.25">
      <c r="A79" s="18" t="s">
        <v>44</v>
      </c>
      <c r="B79" s="36">
        <v>472</v>
      </c>
      <c r="C79" s="36">
        <v>11346</v>
      </c>
      <c r="D79" s="33" t="s">
        <v>164</v>
      </c>
      <c r="E79" s="36">
        <v>5374</v>
      </c>
      <c r="F79" s="21">
        <v>62651900</v>
      </c>
      <c r="G79" s="30"/>
      <c r="H79" s="42"/>
    </row>
    <row r="80" spans="1:8" x14ac:dyDescent="0.25">
      <c r="A80" s="18" t="s">
        <v>45</v>
      </c>
      <c r="B80" s="36">
        <v>1102</v>
      </c>
      <c r="C80" s="36">
        <v>5127</v>
      </c>
      <c r="D80" s="33" t="s">
        <v>72</v>
      </c>
      <c r="E80" s="36">
        <v>7668</v>
      </c>
      <c r="F80" s="21">
        <v>17517600</v>
      </c>
      <c r="G80" s="30"/>
      <c r="H80" s="42"/>
    </row>
    <row r="81" spans="1:8" x14ac:dyDescent="0.25">
      <c r="A81" s="22" t="s">
        <v>6</v>
      </c>
      <c r="B81" s="34">
        <f>SUM(B82:B85)</f>
        <v>6028</v>
      </c>
      <c r="C81" s="34">
        <f>SUM(C82:C85)</f>
        <v>87055</v>
      </c>
      <c r="D81" s="35" t="s">
        <v>110</v>
      </c>
      <c r="E81" s="34" t="s">
        <v>110</v>
      </c>
      <c r="F81" s="25">
        <f>SUM(F82:F85)</f>
        <v>419271200</v>
      </c>
      <c r="G81" s="30"/>
      <c r="H81" s="42"/>
    </row>
    <row r="82" spans="1:8" x14ac:dyDescent="0.25">
      <c r="A82" s="18" t="s">
        <v>46</v>
      </c>
      <c r="B82" s="37">
        <v>3260</v>
      </c>
      <c r="C82" s="37">
        <v>75059</v>
      </c>
      <c r="D82" s="33" t="s">
        <v>72</v>
      </c>
      <c r="E82" s="37">
        <v>55329</v>
      </c>
      <c r="F82" s="83">
        <v>240749300</v>
      </c>
      <c r="G82" s="30"/>
      <c r="H82" s="42"/>
    </row>
    <row r="83" spans="1:8" x14ac:dyDescent="0.25">
      <c r="A83" s="18" t="s">
        <v>47</v>
      </c>
      <c r="B83" s="37">
        <v>1161</v>
      </c>
      <c r="C83" s="37">
        <v>450</v>
      </c>
      <c r="D83" s="33" t="s">
        <v>72</v>
      </c>
      <c r="E83" s="37">
        <v>272</v>
      </c>
      <c r="F83" s="83">
        <v>962000</v>
      </c>
      <c r="G83" s="30"/>
      <c r="H83" s="42"/>
    </row>
    <row r="84" spans="1:8" x14ac:dyDescent="0.25">
      <c r="A84" s="18" t="s">
        <v>48</v>
      </c>
      <c r="B84" s="37">
        <v>1570</v>
      </c>
      <c r="C84" s="37">
        <v>2405</v>
      </c>
      <c r="D84" s="33" t="s">
        <v>78</v>
      </c>
      <c r="E84" s="37">
        <v>6559</v>
      </c>
      <c r="F84" s="83">
        <v>10991900</v>
      </c>
      <c r="G84" s="30"/>
      <c r="H84" s="42"/>
    </row>
    <row r="85" spans="1:8" x14ac:dyDescent="0.25">
      <c r="A85" s="18" t="s">
        <v>90</v>
      </c>
      <c r="B85" s="37">
        <v>37</v>
      </c>
      <c r="C85" s="37">
        <v>9141</v>
      </c>
      <c r="D85" s="33" t="s">
        <v>72</v>
      </c>
      <c r="E85" s="37">
        <v>21548</v>
      </c>
      <c r="F85" s="83">
        <v>166568000</v>
      </c>
      <c r="G85" s="30"/>
      <c r="H85" s="42"/>
    </row>
    <row r="86" spans="1:8" x14ac:dyDescent="0.25">
      <c r="A86" s="22" t="s">
        <v>7</v>
      </c>
      <c r="B86" s="34">
        <f>SUM(B87:B110)</f>
        <v>6627</v>
      </c>
      <c r="C86" s="34">
        <f>SUM(C87:C110)</f>
        <v>34043</v>
      </c>
      <c r="D86" s="35" t="s">
        <v>110</v>
      </c>
      <c r="E86" s="34" t="s">
        <v>110</v>
      </c>
      <c r="F86" s="25">
        <f>SUM(F87:F110)</f>
        <v>229543685</v>
      </c>
      <c r="G86" s="30"/>
      <c r="H86" s="42"/>
    </row>
    <row r="87" spans="1:8" x14ac:dyDescent="0.25">
      <c r="A87" s="18" t="s">
        <v>49</v>
      </c>
      <c r="B87" s="37">
        <v>715</v>
      </c>
      <c r="C87" s="37">
        <v>2018</v>
      </c>
      <c r="D87" s="33" t="s">
        <v>164</v>
      </c>
      <c r="E87" s="37">
        <v>3354</v>
      </c>
      <c r="F87" s="83">
        <v>1760500</v>
      </c>
      <c r="G87" s="30"/>
      <c r="H87" s="42"/>
    </row>
    <row r="88" spans="1:8" x14ac:dyDescent="0.25">
      <c r="A88" s="18" t="s">
        <v>128</v>
      </c>
      <c r="B88" s="37">
        <v>0</v>
      </c>
      <c r="C88" s="37">
        <v>10</v>
      </c>
      <c r="D88" s="33" t="s">
        <v>72</v>
      </c>
      <c r="E88" s="37">
        <v>15</v>
      </c>
      <c r="F88" s="83">
        <v>7500</v>
      </c>
      <c r="G88" s="30"/>
      <c r="H88" s="42"/>
    </row>
    <row r="89" spans="1:8" x14ac:dyDescent="0.25">
      <c r="A89" s="18" t="s">
        <v>50</v>
      </c>
      <c r="B89" s="37">
        <v>17</v>
      </c>
      <c r="C89" s="37">
        <v>286</v>
      </c>
      <c r="D89" s="33" t="s">
        <v>167</v>
      </c>
      <c r="E89" s="37">
        <v>530142</v>
      </c>
      <c r="F89" s="83">
        <v>4260132</v>
      </c>
      <c r="G89" s="30"/>
      <c r="H89" s="42"/>
    </row>
    <row r="90" spans="1:8" x14ac:dyDescent="0.25">
      <c r="A90" s="18" t="s">
        <v>169</v>
      </c>
      <c r="B90" s="37">
        <v>13</v>
      </c>
      <c r="C90" s="37">
        <v>60</v>
      </c>
      <c r="D90" s="33" t="s">
        <v>72</v>
      </c>
      <c r="E90" s="37">
        <v>83</v>
      </c>
      <c r="F90" s="83">
        <v>54100</v>
      </c>
      <c r="G90" s="30"/>
      <c r="H90" s="42"/>
    </row>
    <row r="91" spans="1:8" x14ac:dyDescent="0.25">
      <c r="A91" s="18" t="s">
        <v>51</v>
      </c>
      <c r="B91" s="37">
        <v>25</v>
      </c>
      <c r="C91" s="37">
        <v>4511</v>
      </c>
      <c r="D91" s="33" t="s">
        <v>72</v>
      </c>
      <c r="E91" s="37">
        <v>16158</v>
      </c>
      <c r="F91" s="83">
        <v>38520160</v>
      </c>
      <c r="G91" s="30"/>
      <c r="H91" s="42"/>
    </row>
    <row r="92" spans="1:8" x14ac:dyDescent="0.25">
      <c r="A92" s="18" t="s">
        <v>52</v>
      </c>
      <c r="B92" s="37">
        <v>1423</v>
      </c>
      <c r="C92" s="37">
        <v>15845</v>
      </c>
      <c r="D92" s="33" t="s">
        <v>164</v>
      </c>
      <c r="E92" s="37">
        <v>16172</v>
      </c>
      <c r="F92" s="83">
        <v>55234250</v>
      </c>
      <c r="G92" s="30"/>
      <c r="H92" s="42"/>
    </row>
    <row r="93" spans="1:8" x14ac:dyDescent="0.25">
      <c r="A93" s="18" t="s">
        <v>118</v>
      </c>
      <c r="B93" s="37">
        <v>7</v>
      </c>
      <c r="C93" s="37">
        <v>105</v>
      </c>
      <c r="D93" s="33" t="s">
        <v>72</v>
      </c>
      <c r="E93" s="37">
        <v>2412</v>
      </c>
      <c r="F93" s="83">
        <v>10507400</v>
      </c>
      <c r="G93" s="30"/>
      <c r="H93" s="42"/>
    </row>
    <row r="94" spans="1:8" x14ac:dyDescent="0.25">
      <c r="A94" s="18" t="s">
        <v>53</v>
      </c>
      <c r="B94" s="37">
        <v>20</v>
      </c>
      <c r="C94" s="37">
        <v>8</v>
      </c>
      <c r="D94" s="33" t="s">
        <v>167</v>
      </c>
      <c r="E94" s="37">
        <v>480</v>
      </c>
      <c r="F94" s="83">
        <v>21000</v>
      </c>
      <c r="G94" s="30"/>
      <c r="H94" s="42"/>
    </row>
    <row r="95" spans="1:8" x14ac:dyDescent="0.25">
      <c r="A95" s="18" t="s">
        <v>114</v>
      </c>
      <c r="B95" s="37">
        <v>20</v>
      </c>
      <c r="C95" s="37">
        <v>13</v>
      </c>
      <c r="D95" s="33" t="s">
        <v>167</v>
      </c>
      <c r="E95" s="37">
        <v>4860</v>
      </c>
      <c r="F95" s="83">
        <v>121500</v>
      </c>
      <c r="G95" s="30"/>
      <c r="H95" s="42"/>
    </row>
    <row r="96" spans="1:8" x14ac:dyDescent="0.25">
      <c r="A96" s="18" t="s">
        <v>54</v>
      </c>
      <c r="B96" s="37">
        <v>0</v>
      </c>
      <c r="C96" s="37">
        <v>726</v>
      </c>
      <c r="D96" s="33" t="s">
        <v>72</v>
      </c>
      <c r="E96" s="37">
        <v>125</v>
      </c>
      <c r="F96" s="83">
        <v>95200</v>
      </c>
      <c r="G96" s="30"/>
      <c r="H96" s="42"/>
    </row>
    <row r="97" spans="1:8" x14ac:dyDescent="0.25">
      <c r="A97" s="18" t="s">
        <v>55</v>
      </c>
      <c r="B97" s="37">
        <v>1743</v>
      </c>
      <c r="C97" s="37">
        <v>3040</v>
      </c>
      <c r="D97" s="33" t="s">
        <v>167</v>
      </c>
      <c r="E97" s="37">
        <v>212961</v>
      </c>
      <c r="F97" s="83">
        <v>11830433</v>
      </c>
      <c r="G97" s="30"/>
      <c r="H97" s="42"/>
    </row>
    <row r="98" spans="1:8" x14ac:dyDescent="0.25">
      <c r="A98" s="18" t="s">
        <v>129</v>
      </c>
      <c r="B98" s="37">
        <v>15</v>
      </c>
      <c r="C98" s="37" t="s">
        <v>110</v>
      </c>
      <c r="D98" s="33" t="s">
        <v>110</v>
      </c>
      <c r="E98" s="37" t="s">
        <v>110</v>
      </c>
      <c r="F98" s="83" t="s">
        <v>110</v>
      </c>
      <c r="G98" s="30"/>
      <c r="H98" s="42"/>
    </row>
    <row r="99" spans="1:8" x14ac:dyDescent="0.25">
      <c r="A99" s="18" t="s">
        <v>115</v>
      </c>
      <c r="B99" s="37">
        <v>1</v>
      </c>
      <c r="C99" s="37">
        <v>2</v>
      </c>
      <c r="D99" s="33" t="s">
        <v>72</v>
      </c>
      <c r="E99" s="37">
        <v>3</v>
      </c>
      <c r="F99" s="83">
        <v>2700</v>
      </c>
      <c r="G99" s="30"/>
      <c r="H99" s="42"/>
    </row>
    <row r="100" spans="1:8" x14ac:dyDescent="0.25">
      <c r="A100" s="18" t="s">
        <v>56</v>
      </c>
      <c r="B100" s="37">
        <v>71</v>
      </c>
      <c r="C100" s="37">
        <v>2588</v>
      </c>
      <c r="D100" s="33" t="s">
        <v>164</v>
      </c>
      <c r="E100" s="37">
        <v>3179</v>
      </c>
      <c r="F100" s="83">
        <v>12000600</v>
      </c>
      <c r="G100" s="30"/>
      <c r="H100" s="42"/>
    </row>
    <row r="101" spans="1:8" x14ac:dyDescent="0.25">
      <c r="A101" s="18" t="s">
        <v>87</v>
      </c>
      <c r="B101" s="37">
        <v>205</v>
      </c>
      <c r="C101" s="37">
        <v>392</v>
      </c>
      <c r="D101" s="33" t="s">
        <v>164</v>
      </c>
      <c r="E101" s="37">
        <v>192</v>
      </c>
      <c r="F101" s="83">
        <v>2233810</v>
      </c>
      <c r="G101" s="30"/>
      <c r="H101" s="42"/>
    </row>
    <row r="102" spans="1:8" x14ac:dyDescent="0.25">
      <c r="A102" s="79" t="s">
        <v>130</v>
      </c>
      <c r="B102" s="80">
        <v>1</v>
      </c>
      <c r="C102" s="80" t="s">
        <v>110</v>
      </c>
      <c r="D102" s="81" t="s">
        <v>110</v>
      </c>
      <c r="E102" s="80" t="s">
        <v>110</v>
      </c>
      <c r="F102" s="82" t="s">
        <v>110</v>
      </c>
      <c r="G102" s="30"/>
      <c r="H102" s="42"/>
    </row>
    <row r="103" spans="1:8" x14ac:dyDescent="0.25">
      <c r="A103" s="18"/>
      <c r="B103" s="32"/>
      <c r="C103" s="32"/>
      <c r="D103" s="33"/>
      <c r="E103" s="32"/>
      <c r="F103" s="31"/>
      <c r="G103" s="30"/>
      <c r="H103" s="42"/>
    </row>
    <row r="104" spans="1:8" x14ac:dyDescent="0.25">
      <c r="A104" s="79"/>
      <c r="B104" s="80"/>
      <c r="C104" s="80"/>
      <c r="D104" s="81"/>
      <c r="E104" s="80"/>
      <c r="F104" s="82"/>
      <c r="G104" s="30"/>
      <c r="H104" s="42"/>
    </row>
    <row r="105" spans="1:8" x14ac:dyDescent="0.25">
      <c r="A105" s="105" t="s">
        <v>116</v>
      </c>
      <c r="B105" s="106">
        <v>20</v>
      </c>
      <c r="C105" s="106">
        <v>60</v>
      </c>
      <c r="D105" s="107" t="s">
        <v>72</v>
      </c>
      <c r="E105" s="106">
        <v>104</v>
      </c>
      <c r="F105" s="88">
        <v>312000</v>
      </c>
      <c r="G105" s="42"/>
      <c r="H105" s="42"/>
    </row>
    <row r="106" spans="1:8" x14ac:dyDescent="0.25">
      <c r="A106" s="18" t="s">
        <v>57</v>
      </c>
      <c r="B106" s="37">
        <v>1292</v>
      </c>
      <c r="C106" s="37">
        <v>3106</v>
      </c>
      <c r="D106" s="33" t="s">
        <v>164</v>
      </c>
      <c r="E106" s="37">
        <v>15626</v>
      </c>
      <c r="F106" s="83">
        <v>80481140</v>
      </c>
      <c r="G106" s="42"/>
      <c r="H106" s="42"/>
    </row>
    <row r="107" spans="1:8" x14ac:dyDescent="0.25">
      <c r="A107" s="18" t="s">
        <v>58</v>
      </c>
      <c r="B107" s="37">
        <v>31</v>
      </c>
      <c r="C107" s="37">
        <v>101</v>
      </c>
      <c r="D107" s="33" t="s">
        <v>72</v>
      </c>
      <c r="E107" s="37">
        <v>83</v>
      </c>
      <c r="F107" s="83">
        <v>221000</v>
      </c>
      <c r="G107" s="42"/>
      <c r="H107" s="42"/>
    </row>
    <row r="108" spans="1:8" x14ac:dyDescent="0.25">
      <c r="A108" s="18" t="s">
        <v>59</v>
      </c>
      <c r="B108" s="37">
        <v>997</v>
      </c>
      <c r="C108" s="37">
        <v>733</v>
      </c>
      <c r="D108" s="33" t="s">
        <v>167</v>
      </c>
      <c r="E108" s="37">
        <v>135895</v>
      </c>
      <c r="F108" s="83">
        <v>8860260</v>
      </c>
      <c r="G108" s="42"/>
      <c r="H108" s="42"/>
    </row>
    <row r="109" spans="1:8" x14ac:dyDescent="0.25">
      <c r="A109" s="18" t="s">
        <v>174</v>
      </c>
      <c r="B109" s="37">
        <v>0</v>
      </c>
      <c r="C109" s="37">
        <v>176</v>
      </c>
      <c r="D109" s="33" t="s">
        <v>72</v>
      </c>
      <c r="E109" s="37">
        <v>66</v>
      </c>
      <c r="F109" s="83">
        <v>228000</v>
      </c>
      <c r="G109" s="42"/>
      <c r="H109" s="42"/>
    </row>
    <row r="110" spans="1:8" x14ac:dyDescent="0.25">
      <c r="A110" s="18" t="s">
        <v>60</v>
      </c>
      <c r="B110" s="37">
        <v>11</v>
      </c>
      <c r="C110" s="37">
        <v>263</v>
      </c>
      <c r="D110" s="33" t="s">
        <v>74</v>
      </c>
      <c r="E110" s="37">
        <v>504</v>
      </c>
      <c r="F110" s="83">
        <v>2792000</v>
      </c>
      <c r="G110" s="42"/>
      <c r="H110" s="42"/>
    </row>
    <row r="111" spans="1:8" x14ac:dyDescent="0.25">
      <c r="A111" s="22" t="s">
        <v>9</v>
      </c>
      <c r="B111" s="34">
        <f>SUM(B112:B117)</f>
        <v>3710</v>
      </c>
      <c r="C111" s="34">
        <f>SUM(C112:C117)</f>
        <v>20627</v>
      </c>
      <c r="D111" s="35" t="s">
        <v>74</v>
      </c>
      <c r="E111" s="34">
        <f>SUM(E112:E117)</f>
        <v>27616</v>
      </c>
      <c r="F111" s="25">
        <f>SUM(F112:F117)</f>
        <v>76124862</v>
      </c>
      <c r="G111" s="42"/>
      <c r="H111" s="42"/>
    </row>
    <row r="112" spans="1:8" x14ac:dyDescent="0.25">
      <c r="A112" s="18" t="s">
        <v>113</v>
      </c>
      <c r="B112" s="37">
        <v>261</v>
      </c>
      <c r="C112" s="37">
        <v>5614</v>
      </c>
      <c r="D112" s="33" t="s">
        <v>74</v>
      </c>
      <c r="E112" s="37">
        <v>8622</v>
      </c>
      <c r="F112" s="83">
        <v>21739962</v>
      </c>
      <c r="G112" s="42"/>
      <c r="H112" s="42"/>
    </row>
    <row r="113" spans="1:8" x14ac:dyDescent="0.25">
      <c r="A113" s="18" t="s">
        <v>64</v>
      </c>
      <c r="B113" s="37">
        <v>3316</v>
      </c>
      <c r="C113" s="37">
        <v>13868</v>
      </c>
      <c r="D113" s="33" t="s">
        <v>74</v>
      </c>
      <c r="E113" s="37">
        <v>17167</v>
      </c>
      <c r="F113" s="83">
        <v>47606050</v>
      </c>
      <c r="G113" s="42"/>
      <c r="H113" s="42"/>
    </row>
    <row r="114" spans="1:8" x14ac:dyDescent="0.25">
      <c r="A114" s="18" t="s">
        <v>65</v>
      </c>
      <c r="B114" s="37">
        <v>24</v>
      </c>
      <c r="C114" s="37">
        <v>79</v>
      </c>
      <c r="D114" s="33" t="s">
        <v>74</v>
      </c>
      <c r="E114" s="37">
        <v>156</v>
      </c>
      <c r="F114" s="83">
        <v>528000</v>
      </c>
      <c r="G114" s="42"/>
      <c r="H114" s="42"/>
    </row>
    <row r="115" spans="1:8" x14ac:dyDescent="0.25">
      <c r="A115" s="18" t="s">
        <v>66</v>
      </c>
      <c r="B115" s="37">
        <v>62</v>
      </c>
      <c r="C115" s="37">
        <v>708</v>
      </c>
      <c r="D115" s="33" t="s">
        <v>74</v>
      </c>
      <c r="E115" s="37">
        <v>1076</v>
      </c>
      <c r="F115" s="83">
        <v>3978750</v>
      </c>
      <c r="G115" s="42"/>
      <c r="H115" s="42"/>
    </row>
    <row r="116" spans="1:8" x14ac:dyDescent="0.25">
      <c r="A116" s="18" t="s">
        <v>67</v>
      </c>
      <c r="B116" s="37">
        <v>47</v>
      </c>
      <c r="C116" s="37">
        <v>256</v>
      </c>
      <c r="D116" s="33" t="s">
        <v>74</v>
      </c>
      <c r="E116" s="37">
        <v>195</v>
      </c>
      <c r="F116" s="83">
        <v>672100</v>
      </c>
      <c r="G116" s="42"/>
      <c r="H116" s="42"/>
    </row>
    <row r="117" spans="1:8" x14ac:dyDescent="0.25">
      <c r="A117" s="18" t="s">
        <v>68</v>
      </c>
      <c r="B117" s="37" t="s">
        <v>110</v>
      </c>
      <c r="C117" s="37">
        <v>102</v>
      </c>
      <c r="D117" s="33" t="s">
        <v>74</v>
      </c>
      <c r="E117" s="37">
        <v>400</v>
      </c>
      <c r="F117" s="83">
        <v>1600000</v>
      </c>
      <c r="G117" s="42"/>
      <c r="H117" s="42"/>
    </row>
    <row r="118" spans="1:8" x14ac:dyDescent="0.25">
      <c r="A118" s="22" t="s">
        <v>10</v>
      </c>
      <c r="B118" s="34">
        <f>SUM(B119:B123)</f>
        <v>4562</v>
      </c>
      <c r="C118" s="34">
        <f>SUM(C119:C123)</f>
        <v>3320</v>
      </c>
      <c r="D118" s="35" t="s">
        <v>110</v>
      </c>
      <c r="E118" s="34">
        <f>SUM(E119:E123)</f>
        <v>105031</v>
      </c>
      <c r="F118" s="25">
        <f>SUM(F119:F123)</f>
        <v>11473215</v>
      </c>
      <c r="G118" s="42"/>
      <c r="H118" s="42"/>
    </row>
    <row r="119" spans="1:8" x14ac:dyDescent="0.25">
      <c r="A119" s="18" t="s">
        <v>69</v>
      </c>
      <c r="B119" s="37">
        <v>1276</v>
      </c>
      <c r="C119" s="37">
        <v>3179</v>
      </c>
      <c r="D119" s="108" t="s">
        <v>171</v>
      </c>
      <c r="E119" s="37">
        <v>100798</v>
      </c>
      <c r="F119" s="83">
        <v>10758590</v>
      </c>
      <c r="G119" s="42"/>
      <c r="H119" s="42"/>
    </row>
    <row r="120" spans="1:8" x14ac:dyDescent="0.25">
      <c r="A120" s="18" t="s">
        <v>131</v>
      </c>
      <c r="B120" s="37">
        <v>35</v>
      </c>
      <c r="C120" s="37">
        <v>50</v>
      </c>
      <c r="D120" s="108" t="s">
        <v>171</v>
      </c>
      <c r="E120" s="37">
        <v>400</v>
      </c>
      <c r="F120" s="83">
        <v>220000</v>
      </c>
      <c r="G120" s="42"/>
      <c r="H120" s="42"/>
    </row>
    <row r="121" spans="1:8" x14ac:dyDescent="0.25">
      <c r="A121" s="18" t="s">
        <v>70</v>
      </c>
      <c r="B121" s="37">
        <v>0</v>
      </c>
      <c r="C121" s="37">
        <v>70</v>
      </c>
      <c r="D121" s="108" t="s">
        <v>171</v>
      </c>
      <c r="E121" s="37">
        <v>2048</v>
      </c>
      <c r="F121" s="83">
        <v>307200</v>
      </c>
      <c r="G121" s="42"/>
      <c r="H121" s="42"/>
    </row>
    <row r="122" spans="1:8" x14ac:dyDescent="0.25">
      <c r="A122" s="18" t="s">
        <v>71</v>
      </c>
      <c r="B122" s="36">
        <v>69</v>
      </c>
      <c r="C122" s="36">
        <v>21</v>
      </c>
      <c r="D122" s="108" t="s">
        <v>171</v>
      </c>
      <c r="E122" s="36">
        <v>1785</v>
      </c>
      <c r="F122" s="21">
        <v>187425</v>
      </c>
      <c r="G122" s="42"/>
      <c r="H122" s="42"/>
    </row>
    <row r="123" spans="1:8" x14ac:dyDescent="0.25">
      <c r="A123" s="18" t="s">
        <v>172</v>
      </c>
      <c r="B123" s="36">
        <v>3182</v>
      </c>
      <c r="C123" s="36" t="s">
        <v>110</v>
      </c>
      <c r="D123" s="108" t="s">
        <v>110</v>
      </c>
      <c r="E123" s="36" t="s">
        <v>110</v>
      </c>
      <c r="F123" s="21" t="s">
        <v>110</v>
      </c>
      <c r="G123" s="42"/>
      <c r="H123" s="42"/>
    </row>
    <row r="124" spans="1:8" x14ac:dyDescent="0.25">
      <c r="A124" s="22" t="s">
        <v>8</v>
      </c>
      <c r="B124" s="34">
        <f>SUM(B125:B132)</f>
        <v>1215</v>
      </c>
      <c r="C124" s="34">
        <f>SUM(C125:C132)</f>
        <v>5134</v>
      </c>
      <c r="D124" s="33" t="s">
        <v>110</v>
      </c>
      <c r="E124" s="34" t="s">
        <v>110</v>
      </c>
      <c r="F124" s="25">
        <f>SUM(F125:F132)</f>
        <v>53071856</v>
      </c>
      <c r="G124" s="42"/>
      <c r="H124" s="42"/>
    </row>
    <row r="125" spans="1:8" x14ac:dyDescent="0.25">
      <c r="A125" s="18" t="s">
        <v>133</v>
      </c>
      <c r="B125" s="37">
        <v>1</v>
      </c>
      <c r="C125" s="37">
        <v>18</v>
      </c>
      <c r="D125" s="33" t="s">
        <v>76</v>
      </c>
      <c r="E125" s="37">
        <v>1560</v>
      </c>
      <c r="F125" s="83">
        <v>399500</v>
      </c>
      <c r="G125" s="42"/>
      <c r="H125" s="42"/>
    </row>
    <row r="126" spans="1:8" x14ac:dyDescent="0.25">
      <c r="A126" s="18" t="s">
        <v>170</v>
      </c>
      <c r="B126" s="37">
        <v>0</v>
      </c>
      <c r="C126" s="37">
        <v>5</v>
      </c>
      <c r="D126" s="33" t="s">
        <v>72</v>
      </c>
      <c r="E126" s="37">
        <v>2</v>
      </c>
      <c r="F126" s="83">
        <v>13000</v>
      </c>
      <c r="G126" s="42"/>
      <c r="H126" s="42"/>
    </row>
    <row r="127" spans="1:8" x14ac:dyDescent="0.25">
      <c r="A127" s="18" t="s">
        <v>132</v>
      </c>
      <c r="B127" s="37">
        <v>5</v>
      </c>
      <c r="C127" s="37" t="s">
        <v>110</v>
      </c>
      <c r="D127" s="33" t="s">
        <v>110</v>
      </c>
      <c r="E127" s="37" t="s">
        <v>110</v>
      </c>
      <c r="F127" s="83" t="s">
        <v>110</v>
      </c>
      <c r="G127" s="42"/>
      <c r="H127" s="42"/>
    </row>
    <row r="128" spans="1:8" x14ac:dyDescent="0.25">
      <c r="A128" s="18" t="s">
        <v>82</v>
      </c>
      <c r="B128" s="36">
        <v>484</v>
      </c>
      <c r="C128" s="36">
        <v>227</v>
      </c>
      <c r="D128" s="33" t="s">
        <v>72</v>
      </c>
      <c r="E128" s="36">
        <v>1047</v>
      </c>
      <c r="F128" s="21">
        <v>4089500</v>
      </c>
      <c r="G128" s="42"/>
      <c r="H128" s="42"/>
    </row>
    <row r="129" spans="1:8" x14ac:dyDescent="0.25">
      <c r="A129" s="18" t="s">
        <v>122</v>
      </c>
      <c r="B129" s="36">
        <v>38</v>
      </c>
      <c r="C129" s="36">
        <v>163</v>
      </c>
      <c r="D129" s="33" t="s">
        <v>72</v>
      </c>
      <c r="E129" s="36">
        <v>403</v>
      </c>
      <c r="F129" s="21">
        <v>275100</v>
      </c>
      <c r="G129" s="42"/>
      <c r="H129" s="42"/>
    </row>
    <row r="130" spans="1:8" x14ac:dyDescent="0.25">
      <c r="A130" s="18" t="s">
        <v>61</v>
      </c>
      <c r="B130" s="36">
        <v>32</v>
      </c>
      <c r="C130" s="36">
        <v>576</v>
      </c>
      <c r="D130" s="33" t="s">
        <v>72</v>
      </c>
      <c r="E130" s="36">
        <v>1106</v>
      </c>
      <c r="F130" s="21">
        <v>3458600</v>
      </c>
      <c r="G130" s="42"/>
      <c r="H130" s="42"/>
    </row>
    <row r="131" spans="1:8" x14ac:dyDescent="0.25">
      <c r="A131" s="18" t="s">
        <v>62</v>
      </c>
      <c r="B131" s="36">
        <v>655</v>
      </c>
      <c r="C131" s="36">
        <v>3066</v>
      </c>
      <c r="D131" s="33" t="s">
        <v>134</v>
      </c>
      <c r="E131" s="36">
        <v>49632</v>
      </c>
      <c r="F131" s="21">
        <v>3277556</v>
      </c>
      <c r="G131" s="42"/>
      <c r="H131" s="42"/>
    </row>
    <row r="132" spans="1:8" x14ac:dyDescent="0.25">
      <c r="A132" s="79" t="s">
        <v>63</v>
      </c>
      <c r="B132" s="109" t="s">
        <v>110</v>
      </c>
      <c r="C132" s="109">
        <v>1079</v>
      </c>
      <c r="D132" s="81" t="s">
        <v>72</v>
      </c>
      <c r="E132" s="109">
        <v>2154</v>
      </c>
      <c r="F132" s="110">
        <v>41558600</v>
      </c>
      <c r="G132" s="42"/>
      <c r="H132" s="42"/>
    </row>
    <row r="133" spans="1:8" ht="25.5" customHeight="1" x14ac:dyDescent="0.25">
      <c r="A133" s="26" t="s">
        <v>108</v>
      </c>
      <c r="B133" s="11">
        <f>SUM(B118,B111,B124,B86,B81,B78,B38,B29,B24,B15,B12)</f>
        <v>542285</v>
      </c>
      <c r="C133" s="11">
        <f>SUM(C118,C111,C124,C86,C81,C78,C38,C29,C24,C15,C12)</f>
        <v>918308</v>
      </c>
      <c r="D133" s="11">
        <f>SUM(D118,D111,D124,D86,D81,D78,D38,D29,D24,D15,D12)</f>
        <v>0</v>
      </c>
      <c r="E133" s="11" t="s">
        <v>110</v>
      </c>
      <c r="F133" s="89">
        <f>SUM(F118,F111,F124,F86,F81,F78,F38,F29,F24,F15,F12)</f>
        <v>7715126120.5</v>
      </c>
      <c r="G133" s="30"/>
    </row>
    <row r="134" spans="1:8" ht="23.25" customHeight="1" x14ac:dyDescent="0.25">
      <c r="A134" s="1" t="s">
        <v>119</v>
      </c>
    </row>
    <row r="135" spans="1:8" x14ac:dyDescent="0.25">
      <c r="B135" s="6"/>
      <c r="C135" s="6"/>
      <c r="D135" s="6"/>
      <c r="E135" s="6"/>
    </row>
    <row r="136" spans="1:8" x14ac:dyDescent="0.25">
      <c r="B136" s="6"/>
      <c r="C136" s="6"/>
      <c r="D136" s="6"/>
      <c r="E136" s="6"/>
    </row>
    <row r="137" spans="1:8" x14ac:dyDescent="0.25">
      <c r="B137" s="6"/>
      <c r="C137" s="6"/>
      <c r="D137" s="6"/>
      <c r="E137" s="6"/>
    </row>
    <row r="138" spans="1:8" x14ac:dyDescent="0.25">
      <c r="B138" s="6"/>
      <c r="C138" s="6"/>
      <c r="D138" s="6"/>
      <c r="E138" s="6"/>
    </row>
    <row r="139" spans="1:8" x14ac:dyDescent="0.25">
      <c r="B139" s="6"/>
      <c r="C139" s="6"/>
    </row>
    <row r="140" spans="1:8" ht="18.75" customHeight="1" x14ac:dyDescent="0.25">
      <c r="A140" s="95"/>
      <c r="B140" s="95"/>
      <c r="C140" s="96"/>
      <c r="D140" s="96"/>
      <c r="E140" s="96"/>
      <c r="F140" s="96"/>
    </row>
    <row r="141" spans="1:8" ht="18.75" x14ac:dyDescent="0.3">
      <c r="A141" s="12"/>
      <c r="B141" s="47"/>
      <c r="C141" s="12"/>
      <c r="D141" s="48"/>
      <c r="E141" s="48"/>
    </row>
    <row r="142" spans="1:8" ht="18.75" x14ac:dyDescent="0.3">
      <c r="A142" s="12"/>
      <c r="B142" s="47"/>
      <c r="C142" s="12"/>
      <c r="D142" s="48"/>
      <c r="E142" s="48"/>
    </row>
    <row r="143" spans="1:8" ht="17.25" customHeight="1" x14ac:dyDescent="0.3">
      <c r="A143" s="27"/>
      <c r="B143" s="27"/>
      <c r="C143" s="97"/>
      <c r="D143" s="97"/>
      <c r="E143" s="97"/>
      <c r="F143" s="97"/>
    </row>
    <row r="144" spans="1:8" ht="18.75" x14ac:dyDescent="0.3">
      <c r="A144" s="13"/>
      <c r="B144" s="13"/>
      <c r="C144" s="92"/>
      <c r="D144" s="92"/>
      <c r="E144" s="92"/>
      <c r="F144" s="92"/>
    </row>
    <row r="145" spans="1:6" ht="18.75" x14ac:dyDescent="0.3">
      <c r="A145" s="12"/>
      <c r="B145" s="47"/>
      <c r="C145" s="12"/>
      <c r="D145" s="48"/>
      <c r="E145" s="48"/>
    </row>
    <row r="146" spans="1:6" ht="18.75" x14ac:dyDescent="0.3">
      <c r="A146" s="12"/>
      <c r="B146" s="47"/>
      <c r="C146" s="12"/>
      <c r="D146" s="48"/>
      <c r="E146" s="48"/>
    </row>
    <row r="147" spans="1:6" ht="18.75" x14ac:dyDescent="0.3">
      <c r="A147" s="12"/>
      <c r="B147" s="47"/>
      <c r="C147" s="12"/>
      <c r="D147" s="48"/>
      <c r="E147" s="48"/>
    </row>
    <row r="148" spans="1:6" ht="18.75" x14ac:dyDescent="0.3">
      <c r="A148" s="12"/>
      <c r="B148" s="47"/>
      <c r="C148" s="98"/>
      <c r="D148" s="98"/>
      <c r="E148" s="48"/>
    </row>
    <row r="149" spans="1:6" ht="18.75" x14ac:dyDescent="0.3">
      <c r="A149" s="12"/>
      <c r="B149" s="47"/>
      <c r="C149" s="12"/>
      <c r="D149" s="48"/>
      <c r="E149" s="48"/>
    </row>
    <row r="150" spans="1:6" ht="18.75" x14ac:dyDescent="0.3">
      <c r="A150" s="12"/>
      <c r="B150" s="47"/>
      <c r="C150" s="12"/>
      <c r="D150" s="48"/>
      <c r="E150" s="48"/>
    </row>
    <row r="151" spans="1:6" ht="18.75" x14ac:dyDescent="0.3">
      <c r="A151" s="12"/>
      <c r="B151" s="47"/>
      <c r="C151" s="12"/>
      <c r="D151" s="48"/>
      <c r="E151" s="48"/>
    </row>
    <row r="152" spans="1:6" ht="18.75" x14ac:dyDescent="0.3">
      <c r="A152" s="92"/>
      <c r="B152" s="92"/>
      <c r="C152" s="92"/>
      <c r="D152" s="92"/>
      <c r="E152" s="92"/>
      <c r="F152" s="92"/>
    </row>
    <row r="153" spans="1:6" ht="18.75" x14ac:dyDescent="0.3">
      <c r="A153" s="92"/>
      <c r="B153" s="92"/>
      <c r="C153" s="92"/>
      <c r="D153" s="92"/>
      <c r="E153" s="92"/>
      <c r="F153" s="92"/>
    </row>
  </sheetData>
  <mergeCells count="14">
    <mergeCell ref="A153:F153"/>
    <mergeCell ref="A140:B140"/>
    <mergeCell ref="C140:F140"/>
    <mergeCell ref="C143:F143"/>
    <mergeCell ref="C144:F144"/>
    <mergeCell ref="C148:D148"/>
    <mergeCell ref="A152:F152"/>
    <mergeCell ref="A4:F4"/>
    <mergeCell ref="A5:F5"/>
    <mergeCell ref="A7:F7"/>
    <mergeCell ref="A8:F8"/>
    <mergeCell ref="A10:A11"/>
    <mergeCell ref="B10:C10"/>
    <mergeCell ref="D10:F10"/>
  </mergeCells>
  <printOptions horizontalCentered="1"/>
  <pageMargins left="0" right="0" top="0.74803149606299213" bottom="0.74803149606299213" header="0.31496062992125984" footer="0.31496062992125984"/>
  <pageSetup scale="88" orientation="portrait" r:id="rId1"/>
  <rowBreaks count="2" manualBreakCount="2">
    <brk id="51" max="5" man="1"/>
    <brk id="10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EVALUACION  SIEMBRA 2020 </vt:lpstr>
      <vt:lpstr>Consolidado enero-marzo 2020 </vt:lpstr>
      <vt:lpstr>Consolidado abril-junio 2020</vt:lpstr>
      <vt:lpstr>'Consolidado abril-junio 2020'!Área_de_impresión</vt:lpstr>
      <vt:lpstr>'Consolidado enero-marzo 2020 '!Área_de_impresión</vt:lpstr>
      <vt:lpstr>'EVALUACION  SIEMBRA 2020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Seccion Estadistica</dc:creator>
  <cp:lastModifiedBy>Altagracia Perez Feliz</cp:lastModifiedBy>
  <cp:lastPrinted>2020-09-08T14:23:16Z</cp:lastPrinted>
  <dcterms:created xsi:type="dcterms:W3CDTF">2019-02-28T14:11:24Z</dcterms:created>
  <dcterms:modified xsi:type="dcterms:W3CDTF">2020-09-08T14:25:18Z</dcterms:modified>
</cp:coreProperties>
</file>