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\"/>
    </mc:Choice>
  </mc:AlternateContent>
  <xr:revisionPtr revIDLastSave="0" documentId="8_{72EB9C34-7296-487E-9E62-375D50ACF611}" xr6:coauthVersionLast="47" xr6:coauthVersionMax="47" xr10:uidLastSave="{00000000-0000-0000-0000-000000000000}"/>
  <bookViews>
    <workbookView xWindow="-120" yWindow="-120" windowWidth="20730" windowHeight="11040" xr2:uid="{7EFFFF36-67DC-4C76-A91D-1E649809C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" l="1"/>
  <c r="K16" i="1"/>
  <c r="I61" i="1"/>
  <c r="J61" i="1"/>
  <c r="J51" i="1"/>
  <c r="J25" i="1"/>
  <c r="J15" i="1"/>
  <c r="J9" i="1"/>
  <c r="K81" i="1"/>
  <c r="K80" i="1"/>
  <c r="K79" i="1"/>
  <c r="K78" i="1"/>
  <c r="F77" i="1"/>
  <c r="E77" i="1"/>
  <c r="D77" i="1"/>
  <c r="C77" i="1"/>
  <c r="B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H61" i="1"/>
  <c r="G61" i="1"/>
  <c r="F61" i="1"/>
  <c r="E61" i="1"/>
  <c r="D61" i="1"/>
  <c r="C61" i="1"/>
  <c r="B61" i="1"/>
  <c r="K60" i="1"/>
  <c r="K59" i="1"/>
  <c r="K58" i="1"/>
  <c r="K57" i="1"/>
  <c r="K56" i="1"/>
  <c r="K55" i="1"/>
  <c r="K54" i="1"/>
  <c r="K53" i="1"/>
  <c r="K52" i="1"/>
  <c r="I51" i="1"/>
  <c r="H51" i="1"/>
  <c r="G51" i="1"/>
  <c r="F51" i="1"/>
  <c r="E51" i="1"/>
  <c r="D51" i="1"/>
  <c r="C51" i="1"/>
  <c r="B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I25" i="1"/>
  <c r="H25" i="1"/>
  <c r="G25" i="1"/>
  <c r="F25" i="1"/>
  <c r="E25" i="1"/>
  <c r="D25" i="1"/>
  <c r="C25" i="1"/>
  <c r="B25" i="1"/>
  <c r="K24" i="1"/>
  <c r="K23" i="1"/>
  <c r="K22" i="1"/>
  <c r="K20" i="1"/>
  <c r="K19" i="1"/>
  <c r="K18" i="1"/>
  <c r="K17" i="1"/>
  <c r="I15" i="1"/>
  <c r="H15" i="1"/>
  <c r="G15" i="1"/>
  <c r="F15" i="1"/>
  <c r="E15" i="1"/>
  <c r="D15" i="1"/>
  <c r="C15" i="1"/>
  <c r="B15" i="1"/>
  <c r="B8" i="1" s="1"/>
  <c r="B82" i="1" s="1"/>
  <c r="K14" i="1"/>
  <c r="K13" i="1"/>
  <c r="K12" i="1"/>
  <c r="K11" i="1"/>
  <c r="K10" i="1"/>
  <c r="I9" i="1"/>
  <c r="H9" i="1"/>
  <c r="G9" i="1"/>
  <c r="F9" i="1"/>
  <c r="E9" i="1"/>
  <c r="E8" i="1" s="1"/>
  <c r="E82" i="1" s="1"/>
  <c r="D9" i="1"/>
  <c r="C9" i="1"/>
  <c r="B9" i="1"/>
  <c r="F8" i="1"/>
  <c r="F82" i="1" s="1"/>
  <c r="J8" i="1" l="1"/>
  <c r="J82" i="1" s="1"/>
  <c r="K25" i="1"/>
  <c r="K9" i="1"/>
  <c r="K15" i="1"/>
  <c r="K77" i="1"/>
  <c r="K51" i="1"/>
  <c r="C8" i="1"/>
  <c r="C82" i="1" s="1"/>
  <c r="D8" i="1"/>
  <c r="D82" i="1" s="1"/>
  <c r="G8" i="1"/>
  <c r="G82" i="1" s="1"/>
  <c r="H8" i="1"/>
  <c r="H82" i="1" s="1"/>
  <c r="I8" i="1"/>
  <c r="I82" i="1" s="1"/>
  <c r="K8" i="1" l="1"/>
  <c r="K82" i="1" s="1"/>
</calcChain>
</file>

<file path=xl/sharedStrings.xml><?xml version="1.0" encoding="utf-8"?>
<sst xmlns="http://schemas.openxmlformats.org/spreadsheetml/2006/main" count="108" uniqueCount="108">
  <si>
    <t>MINISTERIO DE AGRICULTURA</t>
  </si>
  <si>
    <t>INSTITUTO AGRARIO DOMINICANO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</si>
  <si>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</si>
  <si>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</si>
  <si>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</si>
  <si>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</si>
  <si>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</si>
  <si>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</si>
  <si>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</si>
  <si>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</si>
  <si>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</si>
  <si>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</si>
  <si>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</si>
  <si>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</si>
  <si>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</si>
  <si>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</si>
  <si>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</si>
  <si>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</si>
  <si>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</si>
  <si>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</si>
  <si>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</si>
  <si>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</si>
  <si>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</si>
  <si>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</si>
  <si>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</si>
  <si>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</si>
  <si>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</si>
  <si>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</si>
  <si>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</si>
  <si>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</si>
  <si>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</si>
  <si>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</si>
  <si>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</si>
  <si>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</si>
  <si>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</si>
  <si>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</si>
  <si>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</si>
  <si>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</si>
  <si>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</si>
  <si>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</si>
  <si>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</si>
  <si>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</si>
  <si>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</si>
  <si>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</si>
  <si>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</si>
  <si>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</si>
  <si>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</si>
  <si>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</si>
  <si>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</si>
  <si>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</si>
  <si>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</si>
  <si>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</si>
  <si>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</si>
  <si>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</si>
  <si>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</si>
  <si>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</si>
  <si>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</si>
  <si>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</si>
  <si>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</si>
  <si>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</si>
  <si>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</si>
  <si>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</si>
  <si>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</si>
  <si>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</si>
  <si>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</si>
  <si>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</si>
  <si>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</si>
  <si>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</si>
  <si>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</si>
  <si>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</si>
  <si>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</si>
  <si>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</si>
  <si>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</si>
  <si>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</si>
  <si>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</si>
  <si>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</si>
  <si>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</si>
  <si>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</si>
  <si>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</si>
  <si>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</si>
  <si>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</si>
  <si>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</si>
  <si>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</si>
  <si>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</si>
  <si>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</si>
  <si>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</si>
  <si>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</si>
  <si>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</si>
  <si>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</si>
  <si>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</si>
  <si>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</si>
  <si>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</si>
  <si>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</si>
  <si>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</si>
  <si>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</si>
  <si>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</si>
  <si>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</si>
  <si>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</si>
  <si>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</si>
  <si>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_____________________________________________________</t>
  </si>
  <si>
    <t xml:space="preserve">  ING. YRENE LOPEZ SAN PABLO</t>
  </si>
  <si>
    <t xml:space="preserve">          LIC. ADILÉ A. CRUCETA ABBOTT</t>
  </si>
  <si>
    <t>ENC. DE PLANIFICACIÓN Y DESARROLLO</t>
  </si>
  <si>
    <t xml:space="preserve">    DIRECTOR  ADMINISTRATIVO  FINANCIERO</t>
  </si>
  <si>
    <t>_____________________________________</t>
  </si>
  <si>
    <t>AGRON. FRANCISCO GUILLERMO GARCIA GARCIA</t>
  </si>
  <si>
    <t>DIRECTOR GENERAL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</si>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</sst>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1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vertical="center" wrapText="1" readingOrder="1"/>
    </xf>
    <xf numFmtId="43" fontId="3" fillId="0" borderId="0" xfId="1" applyFont="1" applyAlignment="1">
      <alignment vertical="center" wrapText="1" readingOrder="1"/>
    </xf>
    <xf numFmtId="43" fontId="0" fillId="0" borderId="0" xfId="1" applyFont="1"/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horizontal="center" vertical="top" wrapText="1" readingOrder="1"/>
    </xf>
    <xf numFmtId="43" fontId="6" fillId="0" borderId="2" xfId="1" applyFont="1" applyBorder="1" applyAlignment="1">
      <alignment vertical="top" wrapText="1" readingOrder="1"/>
    </xf>
    <xf numFmtId="43" fontId="7" fillId="2" borderId="3" xfId="1" applyFont="1" applyFill="1" applyBorder="1" applyAlignment="1">
      <alignment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/>
    </xf>
    <xf numFmtId="43" fontId="7" fillId="3" borderId="4" xfId="1" applyFont="1" applyFill="1" applyBorder="1" applyAlignment="1">
      <alignment horizontal="center"/>
    </xf>
    <xf numFmtId="43" fontId="8" fillId="0" borderId="9" xfId="1" applyFont="1" applyBorder="1" applyAlignment="1"/>
    <xf numFmtId="43" fontId="8" fillId="0" borderId="9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0" borderId="0" xfId="1" applyFont="1" applyAlignment="1"/>
    <xf numFmtId="43" fontId="8" fillId="0" borderId="0" xfId="1" applyFont="1" applyAlignment="1">
      <alignment horizontal="right"/>
    </xf>
    <xf numFmtId="43" fontId="9" fillId="0" borderId="0" xfId="1" applyFont="1" applyAlignment="1"/>
    <xf numFmtId="43" fontId="9" fillId="0" borderId="0" xfId="1" applyFont="1" applyAlignment="1">
      <alignment horizontal="right"/>
    </xf>
    <xf numFmtId="43" fontId="9" fillId="0" borderId="9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Alignment="1">
      <alignment wrapText="1"/>
    </xf>
    <xf numFmtId="43" fontId="9" fillId="0" borderId="0" xfId="1" applyFont="1"/>
    <xf numFmtId="43" fontId="7" fillId="2" borderId="10" xfId="1" applyFont="1" applyFill="1" applyBorder="1" applyAlignment="1">
      <alignment vertical="center"/>
    </xf>
    <xf numFmtId="43" fontId="7" fillId="2" borderId="1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left" wrapText="1"/>
    </xf>
    <xf numFmtId="43" fontId="10" fillId="0" borderId="0" xfId="1" applyFont="1" applyAlignment="1"/>
    <xf numFmtId="43" fontId="11" fillId="0" borderId="0" xfId="1" applyFont="1"/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/>
    <xf numFmtId="0" fontId="14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15" fillId="0" borderId="0" xfId="1" applyFont="1" applyAlignment="1"/>
    <xf numFmtId="43" fontId="15" fillId="0" borderId="0" xfId="1" applyFont="1" applyAlignment="1">
      <alignment horizontal="center"/>
    </xf>
    <xf numFmtId="43" fontId="16" fillId="0" borderId="0" xfId="1" applyFont="1"/>
    <xf numFmtId="43" fontId="14" fillId="0" borderId="0" xfId="1" applyFont="1"/>
    <xf numFmtId="43" fontId="13" fillId="0" borderId="0" xfId="1" applyFont="1" applyAlignment="1">
      <alignment vertical="top"/>
    </xf>
    <xf numFmtId="43" fontId="0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vertical="top"/>
    </xf>
    <xf numFmtId="43" fontId="2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8" fillId="0" borderId="0" xfId="1" applyFont="1" applyAlignment="1">
      <alignment horizontal="left"/>
    </xf>
    <xf numFmtId="43" fontId="18" fillId="0" borderId="0" xfId="1" applyFont="1" applyAlignment="1">
      <alignment horizontal="left"/>
    </xf>
    <xf numFmtId="43" fontId="19" fillId="0" borderId="0" xfId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142876</xdr:rowOff>
    </xdr:from>
    <xdr:to>
      <xdr:col>0</xdr:col>
      <xdr:colOff>1347412</xdr:colOff>
      <xdr:row>3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F3E7DF-0D6F-4B9E-95F0-015EEFB7D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6"/>
          <a:ext cx="1214062" cy="762000"/>
        </a:xfrm>
        <a:prstGeom prst="rect">
          <a:avLst/>
        </a:prstGeom>
      </xdr:spPr>
    </xdr:pic>
    <xdr:clientData/>
  </xdr:twoCellAnchor>
  <xdr:oneCellAnchor>
    <xdr:from>
      <xdr:col>8</xdr:col>
      <xdr:colOff>576262</xdr:colOff>
      <xdr:row>0</xdr:row>
      <xdr:rowOff>209550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2B2A9664-7198-4E58-9D3A-FDB04BFFE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3587" y="2095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685EC-500B-419B-B579-3DC29CE89D9E}">
  <dimension ref="A1:W106"/>
  <sheetViews>
    <sheetView tabSelected="1" workbookViewId="0">
      <selection activeCell="J59" sqref="J59"/>
    </sheetView>
  </sheetViews>
  <sheetFormatPr baseColWidth="10" defaultColWidth="11.42578125" defaultRowHeight="15" x14ac:dyDescent="0.25"/>
  <cols>
    <col min="1" max="1" width="47.28515625" style="5" customWidth="1"/>
    <col min="2" max="2" width="13.85546875" style="5" customWidth="1"/>
    <col min="3" max="3" width="12.5703125" style="5" customWidth="1"/>
    <col min="4" max="5" width="12.28515625" style="5" customWidth="1"/>
    <col min="6" max="7" width="12.7109375" style="5" customWidth="1"/>
    <col min="8" max="8" width="12.42578125" style="5" customWidth="1"/>
    <col min="9" max="10" width="12.7109375" style="5" customWidth="1"/>
    <col min="11" max="11" width="12.42578125" style="5" customWidth="1"/>
    <col min="12" max="12" width="16" style="5" customWidth="1"/>
    <col min="13" max="13" width="14.42578125" style="5" bestFit="1" customWidth="1"/>
    <col min="14" max="14" width="13.42578125" style="5" bestFit="1" customWidth="1"/>
    <col min="15" max="15" width="14.42578125" style="5" bestFit="1" customWidth="1"/>
    <col min="16" max="16" width="13.42578125" style="5" bestFit="1" customWidth="1"/>
    <col min="17" max="22" width="14.42578125" style="5" bestFit="1" customWidth="1"/>
    <col min="23" max="23" width="15.85546875" style="5" bestFit="1" customWidth="1"/>
    <col min="24" max="16384" width="11.42578125" style="5"/>
  </cols>
  <sheetData>
    <row r="1" spans="1:23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1" customHeigh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 customHeight="1" x14ac:dyDescent="0.25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.75" customHeight="1" x14ac:dyDescent="0.2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customHeight="1" x14ac:dyDescent="0.2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25">
      <c r="A6" s="19" t="s">
        <v>5</v>
      </c>
      <c r="B6" s="20" t="s">
        <v>6</v>
      </c>
      <c r="C6" s="21" t="s">
        <v>7</v>
      </c>
      <c r="D6" s="22" t="s">
        <v>8</v>
      </c>
      <c r="E6" s="23"/>
      <c r="F6" s="23"/>
      <c r="G6" s="23"/>
      <c r="H6" s="23"/>
      <c r="I6" s="23"/>
      <c r="J6" s="23"/>
      <c r="K6" s="24"/>
    </row>
    <row r="7" spans="1:23" x14ac:dyDescent="0.25">
      <c r="A7" s="19"/>
      <c r="B7" s="25"/>
      <c r="C7" s="26"/>
      <c r="D7" s="27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28" t="s">
        <v>107</v>
      </c>
      <c r="K7" s="28" t="s">
        <v>15</v>
      </c>
    </row>
    <row r="8" spans="1:23" x14ac:dyDescent="0.25">
      <c r="A8" s="29" t="s">
        <v>16</v>
      </c>
      <c r="B8" s="30">
        <f>+B9+B15+B25+B51+B61+B73</f>
        <v>2008317326</v>
      </c>
      <c r="C8" s="30">
        <f t="shared" ref="C8:F8" si="0">+C9+C15+C25+C51+C61+C73+C77</f>
        <v>782886995</v>
      </c>
      <c r="D8" s="30">
        <f t="shared" si="0"/>
        <v>111807418.46000001</v>
      </c>
      <c r="E8" s="30">
        <f t="shared" si="0"/>
        <v>224980506.61999997</v>
      </c>
      <c r="F8" s="30">
        <f t="shared" si="0"/>
        <v>278128956.74000001</v>
      </c>
      <c r="G8" s="30">
        <f>+G9+G15+G25+G51+G61+G73+G77</f>
        <v>157022070.38000003</v>
      </c>
      <c r="H8" s="30">
        <f>+H9+H15+H25+H51+H61+H73+H77</f>
        <v>138656078.56999999</v>
      </c>
      <c r="I8" s="30">
        <f>+I9+I15+I25+I51+I61+I73+I77</f>
        <v>191218652.33000001</v>
      </c>
      <c r="J8" s="30">
        <f>+J9+J15+J25+J51+J61+J73+J77</f>
        <v>166379594.15000004</v>
      </c>
      <c r="K8" s="31">
        <f>+K9+K15+K25+K51+K61+K73+K77</f>
        <v>941167958.20000005</v>
      </c>
    </row>
    <row r="9" spans="1:23" x14ac:dyDescent="0.25">
      <c r="A9" s="32" t="s">
        <v>17</v>
      </c>
      <c r="B9" s="33">
        <f t="shared" ref="B9:G9" si="1">SUM(B10:B14)</f>
        <v>1429172256</v>
      </c>
      <c r="C9" s="33">
        <f>SUM(C10:C14)</f>
        <v>163973854.34999999</v>
      </c>
      <c r="D9" s="33">
        <f t="shared" si="1"/>
        <v>97268519.590000004</v>
      </c>
      <c r="E9" s="33">
        <f t="shared" si="1"/>
        <v>203277237.63</v>
      </c>
      <c r="F9" s="33">
        <f t="shared" si="1"/>
        <v>124486129.69</v>
      </c>
      <c r="G9" s="33">
        <f t="shared" si="1"/>
        <v>108199033.07000001</v>
      </c>
      <c r="H9" s="33">
        <f>SUM(H10:H14)</f>
        <v>103746973.06999999</v>
      </c>
      <c r="I9" s="33">
        <f>SUM(I10:I14)</f>
        <v>137488568.72999999</v>
      </c>
      <c r="J9" s="33">
        <f>SUM(J10:J14)</f>
        <v>133000237.09</v>
      </c>
      <c r="K9" s="31">
        <f>SUM(K10:K14)</f>
        <v>636977893.04999995</v>
      </c>
    </row>
    <row r="10" spans="1:23" x14ac:dyDescent="0.25">
      <c r="A10" s="34" t="s">
        <v>18</v>
      </c>
      <c r="B10" s="35">
        <v>1211826290</v>
      </c>
      <c r="C10" s="35">
        <v>11924841.57</v>
      </c>
      <c r="D10" s="35">
        <v>84364565.950000003</v>
      </c>
      <c r="E10" s="35">
        <v>101893593.2</v>
      </c>
      <c r="F10" s="35">
        <v>109357079.69</v>
      </c>
      <c r="G10" s="35">
        <v>92982793.120000005</v>
      </c>
      <c r="H10" s="36">
        <v>88824259.390000001</v>
      </c>
      <c r="I10" s="37">
        <v>100300114.36</v>
      </c>
      <c r="J10" s="37">
        <v>117317546.37</v>
      </c>
      <c r="K10" s="37">
        <f>SUM(D10:H10)</f>
        <v>477422291.35000002</v>
      </c>
    </row>
    <row r="11" spans="1:23" x14ac:dyDescent="0.25">
      <c r="A11" s="34" t="s">
        <v>19</v>
      </c>
      <c r="B11" s="35">
        <v>44695998</v>
      </c>
      <c r="C11" s="35">
        <v>150346272.78</v>
      </c>
      <c r="D11" s="35"/>
      <c r="E11" s="35">
        <v>87536187.519999996</v>
      </c>
      <c r="F11" s="35">
        <v>1329000</v>
      </c>
      <c r="G11" s="35">
        <v>1209000</v>
      </c>
      <c r="H11" s="36">
        <v>1329000</v>
      </c>
      <c r="I11" s="37">
        <v>23517316.140000001</v>
      </c>
      <c r="J11" s="37">
        <v>1314000</v>
      </c>
      <c r="K11" s="37">
        <f>SUM(D11:H11)</f>
        <v>91403187.519999996</v>
      </c>
    </row>
    <row r="12" spans="1:23" x14ac:dyDescent="0.25">
      <c r="A12" s="34" t="s">
        <v>20</v>
      </c>
      <c r="B12" s="35">
        <v>900000</v>
      </c>
      <c r="C12" s="35"/>
      <c r="D12" s="35"/>
      <c r="E12" s="35"/>
      <c r="F12" s="35"/>
      <c r="G12" s="35"/>
      <c r="H12" s="30"/>
      <c r="I12" s="31"/>
      <c r="J12" s="31"/>
      <c r="K12" s="37">
        <f t="shared" ref="K12:K14" si="2">SUM(D12:H12)</f>
        <v>0</v>
      </c>
    </row>
    <row r="13" spans="1:23" x14ac:dyDescent="0.25">
      <c r="A13" s="34" t="s">
        <v>21</v>
      </c>
      <c r="B13" s="35"/>
      <c r="C13" s="35"/>
      <c r="D13" s="35"/>
      <c r="E13" s="35"/>
      <c r="F13" s="35"/>
      <c r="G13" s="35"/>
      <c r="H13" s="30"/>
      <c r="I13" s="31"/>
      <c r="J13" s="31"/>
      <c r="K13" s="37">
        <f t="shared" si="2"/>
        <v>0</v>
      </c>
    </row>
    <row r="14" spans="1:23" x14ac:dyDescent="0.25">
      <c r="A14" s="34" t="s">
        <v>22</v>
      </c>
      <c r="B14" s="35">
        <v>171749968</v>
      </c>
      <c r="C14" s="35">
        <v>1702740</v>
      </c>
      <c r="D14" s="35">
        <v>12903953.640000001</v>
      </c>
      <c r="E14" s="35">
        <v>13847456.91</v>
      </c>
      <c r="F14" s="35">
        <v>13800050</v>
      </c>
      <c r="G14" s="35">
        <v>14007239.949999999</v>
      </c>
      <c r="H14" s="36">
        <v>13593713.68</v>
      </c>
      <c r="I14" s="37">
        <v>13671138.23</v>
      </c>
      <c r="J14" s="37">
        <v>14368690.720000001</v>
      </c>
      <c r="K14" s="37">
        <f t="shared" si="2"/>
        <v>68152414.180000007</v>
      </c>
    </row>
    <row r="15" spans="1:23" x14ac:dyDescent="0.25">
      <c r="A15" s="32" t="s">
        <v>23</v>
      </c>
      <c r="B15" s="33">
        <f t="shared" ref="B15:J15" si="3">SUM(B16:B24)</f>
        <v>354118767</v>
      </c>
      <c r="C15" s="33">
        <f>SUM(C16:C24)</f>
        <v>263551791.20999998</v>
      </c>
      <c r="D15" s="33">
        <f t="shared" si="3"/>
        <v>14538898.870000001</v>
      </c>
      <c r="E15" s="33">
        <f t="shared" si="3"/>
        <v>20194214.140000001</v>
      </c>
      <c r="F15" s="33">
        <f t="shared" si="3"/>
        <v>76873598.180000007</v>
      </c>
      <c r="G15" s="33">
        <f t="shared" si="3"/>
        <v>32094994.350000001</v>
      </c>
      <c r="H15" s="33">
        <f t="shared" si="3"/>
        <v>25565191.660000004</v>
      </c>
      <c r="I15" s="33">
        <f t="shared" si="3"/>
        <v>34499260.070000008</v>
      </c>
      <c r="J15" s="33">
        <f t="shared" si="3"/>
        <v>19129258.27</v>
      </c>
      <c r="K15" s="31">
        <f>SUM(K16:K24)</f>
        <v>199839824.63</v>
      </c>
    </row>
    <row r="16" spans="1:23" x14ac:dyDescent="0.25">
      <c r="A16" s="34" t="s">
        <v>24</v>
      </c>
      <c r="B16" s="35">
        <v>161627344</v>
      </c>
      <c r="C16" s="35"/>
      <c r="D16" s="35">
        <v>12644728.83</v>
      </c>
      <c r="E16" s="35">
        <v>16121325.32</v>
      </c>
      <c r="F16" s="35">
        <v>16877703.440000001</v>
      </c>
      <c r="G16" s="35">
        <v>15588227.4</v>
      </c>
      <c r="H16" s="36">
        <v>17781436.010000002</v>
      </c>
      <c r="I16" s="37">
        <v>16604620.84</v>
      </c>
      <c r="J16" s="37">
        <v>12248237.67</v>
      </c>
      <c r="K16" s="37">
        <f>SUM(D16:J16)</f>
        <v>107866279.51000001</v>
      </c>
    </row>
    <row r="17" spans="1:11" x14ac:dyDescent="0.25">
      <c r="A17" s="34" t="s">
        <v>25</v>
      </c>
      <c r="B17" s="35">
        <v>11106950</v>
      </c>
      <c r="C17" s="35">
        <v>486278</v>
      </c>
      <c r="D17" s="35"/>
      <c r="E17" s="35">
        <v>82600</v>
      </c>
      <c r="F17" s="35">
        <v>581206.29</v>
      </c>
      <c r="G17" s="35">
        <v>238581.84</v>
      </c>
      <c r="H17" s="36">
        <v>241474.35</v>
      </c>
      <c r="I17" s="37">
        <v>1337150.21</v>
      </c>
      <c r="J17" s="37">
        <v>806511.24</v>
      </c>
      <c r="K17" s="37">
        <f t="shared" ref="K17:K24" si="4">SUM(D17:H17)</f>
        <v>1143862.48</v>
      </c>
    </row>
    <row r="18" spans="1:11" x14ac:dyDescent="0.25">
      <c r="A18" s="34" t="s">
        <v>26</v>
      </c>
      <c r="B18" s="35">
        <v>28100000</v>
      </c>
      <c r="C18" s="35">
        <v>-9994808.2400000002</v>
      </c>
      <c r="D18" s="35"/>
      <c r="E18" s="35">
        <v>2680550</v>
      </c>
      <c r="F18" s="35">
        <v>1528900</v>
      </c>
      <c r="G18" s="35">
        <v>2307250</v>
      </c>
      <c r="H18" s="36">
        <v>1409050</v>
      </c>
      <c r="I18" s="37">
        <v>2731150</v>
      </c>
      <c r="J18" s="37">
        <v>1171950</v>
      </c>
      <c r="K18" s="37">
        <f t="shared" si="4"/>
        <v>7925750</v>
      </c>
    </row>
    <row r="19" spans="1:11" x14ac:dyDescent="0.25">
      <c r="A19" s="34" t="s">
        <v>27</v>
      </c>
      <c r="B19" s="35">
        <v>1443634</v>
      </c>
      <c r="C19" s="35"/>
      <c r="D19" s="35"/>
      <c r="E19" s="35"/>
      <c r="F19" s="35"/>
      <c r="G19" s="35"/>
      <c r="H19" s="36"/>
      <c r="I19" s="37"/>
      <c r="J19" s="37">
        <v>300000</v>
      </c>
      <c r="K19" s="37">
        <f t="shared" si="4"/>
        <v>0</v>
      </c>
    </row>
    <row r="20" spans="1:11" x14ac:dyDescent="0.25">
      <c r="A20" s="34" t="s">
        <v>28</v>
      </c>
      <c r="B20" s="35">
        <v>24011072</v>
      </c>
      <c r="C20" s="35">
        <v>3030499.68</v>
      </c>
      <c r="D20" s="35"/>
      <c r="E20" s="35">
        <v>490000</v>
      </c>
      <c r="F20" s="35">
        <v>937700</v>
      </c>
      <c r="G20" s="35">
        <v>341917.85</v>
      </c>
      <c r="H20" s="36"/>
      <c r="I20" s="37">
        <v>369412.5</v>
      </c>
      <c r="J20" s="37">
        <v>306000</v>
      </c>
      <c r="K20" s="37">
        <f t="shared" si="4"/>
        <v>1769617.85</v>
      </c>
    </row>
    <row r="21" spans="1:11" x14ac:dyDescent="0.25">
      <c r="A21" s="34" t="s">
        <v>29</v>
      </c>
      <c r="B21" s="35">
        <v>18436800</v>
      </c>
      <c r="C21" s="35"/>
      <c r="D21" s="35">
        <v>1894170.04</v>
      </c>
      <c r="E21" s="35">
        <v>800882.92</v>
      </c>
      <c r="F21" s="35">
        <v>1311650.5900000001</v>
      </c>
      <c r="G21" s="35">
        <v>504261.21</v>
      </c>
      <c r="H21" s="36">
        <v>1211405.47</v>
      </c>
      <c r="I21" s="37">
        <v>1000087.85</v>
      </c>
      <c r="J21" s="37">
        <v>719981.07</v>
      </c>
      <c r="K21" s="37">
        <f>SUM(D21:J21)</f>
        <v>7442439.1499999994</v>
      </c>
    </row>
    <row r="22" spans="1:11" ht="23.25" x14ac:dyDescent="0.25">
      <c r="A22" s="38" t="s">
        <v>30</v>
      </c>
      <c r="B22" s="35">
        <v>30323799</v>
      </c>
      <c r="C22" s="35">
        <v>244321980.72999999</v>
      </c>
      <c r="D22" s="35"/>
      <c r="E22" s="35">
        <v>18855.900000000001</v>
      </c>
      <c r="F22" s="35">
        <v>41735070.859999999</v>
      </c>
      <c r="G22" s="35">
        <v>39701.15</v>
      </c>
      <c r="H22" s="36">
        <v>4581985.83</v>
      </c>
      <c r="I22" s="37">
        <v>461879.65</v>
      </c>
      <c r="J22" s="37">
        <v>1358327.19</v>
      </c>
      <c r="K22" s="37">
        <f t="shared" si="4"/>
        <v>46375613.739999995</v>
      </c>
    </row>
    <row r="23" spans="1:11" x14ac:dyDescent="0.25">
      <c r="A23" s="34" t="s">
        <v>31</v>
      </c>
      <c r="B23" s="35">
        <v>64694168</v>
      </c>
      <c r="C23" s="35">
        <v>24328055.34</v>
      </c>
      <c r="D23" s="35"/>
      <c r="E23" s="35"/>
      <c r="F23" s="35">
        <v>12750962</v>
      </c>
      <c r="G23" s="35">
        <v>12995269.199999999</v>
      </c>
      <c r="H23" s="36">
        <v>339840</v>
      </c>
      <c r="I23" s="37">
        <v>11343138.82</v>
      </c>
      <c r="J23" s="37">
        <v>1148858.3999999999</v>
      </c>
      <c r="K23" s="37">
        <f t="shared" si="4"/>
        <v>26086071.199999999</v>
      </c>
    </row>
    <row r="24" spans="1:11" x14ac:dyDescent="0.25">
      <c r="A24" s="34" t="s">
        <v>32</v>
      </c>
      <c r="B24" s="35">
        <v>14375000</v>
      </c>
      <c r="C24" s="35">
        <v>1379785.7</v>
      </c>
      <c r="D24" s="35"/>
      <c r="E24" s="35"/>
      <c r="F24" s="35">
        <v>1150405</v>
      </c>
      <c r="G24" s="35">
        <v>79785.7</v>
      </c>
      <c r="H24" s="30"/>
      <c r="I24" s="37">
        <v>651820.19999999995</v>
      </c>
      <c r="J24" s="37">
        <v>1069392.7</v>
      </c>
      <c r="K24" s="37">
        <f t="shared" si="4"/>
        <v>1230190.7</v>
      </c>
    </row>
    <row r="25" spans="1:11" x14ac:dyDescent="0.25">
      <c r="A25" s="32" t="s">
        <v>33</v>
      </c>
      <c r="B25" s="33">
        <f>SUM(B26:B34)</f>
        <v>112733047</v>
      </c>
      <c r="C25" s="33">
        <f>SUM(C26:C34)</f>
        <v>43559038.899999991</v>
      </c>
      <c r="D25" s="33">
        <f t="shared" ref="D25:J25" si="5">SUM(D26:D34)</f>
        <v>0</v>
      </c>
      <c r="E25" s="33">
        <f>SUM(E26:E34)</f>
        <v>1509054.8499999999</v>
      </c>
      <c r="F25" s="33">
        <f t="shared" si="5"/>
        <v>9612717.0600000005</v>
      </c>
      <c r="G25" s="33">
        <f t="shared" si="5"/>
        <v>14264320.960000001</v>
      </c>
      <c r="H25" s="33">
        <f t="shared" si="5"/>
        <v>9301649.1900000013</v>
      </c>
      <c r="I25" s="33">
        <f t="shared" si="5"/>
        <v>16115845.07</v>
      </c>
      <c r="J25" s="33">
        <f t="shared" si="5"/>
        <v>12023321.300000001</v>
      </c>
      <c r="K25" s="31">
        <f>SUM(K26:K34)</f>
        <v>34687742.060000002</v>
      </c>
    </row>
    <row r="26" spans="1:11" x14ac:dyDescent="0.25">
      <c r="A26" s="34" t="s">
        <v>34</v>
      </c>
      <c r="B26" s="35">
        <v>7257745</v>
      </c>
      <c r="C26" s="35">
        <v>101186.18</v>
      </c>
      <c r="D26" s="35"/>
      <c r="E26" s="35">
        <v>61562.02</v>
      </c>
      <c r="F26" s="35">
        <v>178977.85</v>
      </c>
      <c r="G26" s="35">
        <v>21960</v>
      </c>
      <c r="H26" s="36">
        <v>752800.15</v>
      </c>
      <c r="I26" s="37">
        <v>109755</v>
      </c>
      <c r="J26" s="37">
        <v>60180</v>
      </c>
      <c r="K26" s="37">
        <f>SUM(D26:H26)</f>
        <v>1015300.02</v>
      </c>
    </row>
    <row r="27" spans="1:11" x14ac:dyDescent="0.25">
      <c r="A27" s="34" t="s">
        <v>35</v>
      </c>
      <c r="B27" s="35">
        <v>3992500</v>
      </c>
      <c r="C27" s="35">
        <v>-250585.2</v>
      </c>
      <c r="D27" s="35"/>
      <c r="E27" s="35"/>
      <c r="F27" s="35">
        <v>124938.4</v>
      </c>
      <c r="G27" s="35">
        <v>379252</v>
      </c>
      <c r="H27" s="36"/>
      <c r="I27" s="37">
        <v>356841.7</v>
      </c>
      <c r="J27" s="37"/>
      <c r="K27" s="37">
        <f t="shared" ref="K27:K34" si="6">SUM(D27:H27)</f>
        <v>504190.4</v>
      </c>
    </row>
    <row r="28" spans="1:11" x14ac:dyDescent="0.25">
      <c r="A28" s="34" t="s">
        <v>36</v>
      </c>
      <c r="B28" s="35">
        <v>10489952</v>
      </c>
      <c r="C28" s="35">
        <v>354590</v>
      </c>
      <c r="D28" s="35"/>
      <c r="E28" s="35">
        <v>112519.73</v>
      </c>
      <c r="F28" s="35">
        <v>345955.7</v>
      </c>
      <c r="G28" s="35">
        <v>354590</v>
      </c>
      <c r="H28" s="36">
        <v>288775.03000000003</v>
      </c>
      <c r="I28" s="37">
        <v>50913.46</v>
      </c>
      <c r="J28" s="37">
        <v>18600</v>
      </c>
      <c r="K28" s="37">
        <f t="shared" si="6"/>
        <v>1101840.46</v>
      </c>
    </row>
    <row r="29" spans="1:11" x14ac:dyDescent="0.25">
      <c r="A29" s="34" t="s">
        <v>37</v>
      </c>
      <c r="B29" s="35">
        <v>350000</v>
      </c>
      <c r="C29" s="35"/>
      <c r="D29" s="35"/>
      <c r="E29" s="35"/>
      <c r="F29" s="35"/>
      <c r="G29" s="35"/>
      <c r="H29" s="36"/>
      <c r="I29" s="37">
        <v>48977.16</v>
      </c>
      <c r="J29" s="37"/>
      <c r="K29" s="37">
        <f t="shared" si="6"/>
        <v>0</v>
      </c>
    </row>
    <row r="30" spans="1:11" x14ac:dyDescent="0.25">
      <c r="A30" s="34" t="s">
        <v>38</v>
      </c>
      <c r="B30" s="35">
        <v>11533091</v>
      </c>
      <c r="C30" s="35">
        <v>6028165.4199999999</v>
      </c>
      <c r="D30" s="35"/>
      <c r="E30" s="35"/>
      <c r="F30" s="35">
        <v>1488827.24</v>
      </c>
      <c r="G30" s="35">
        <v>8012.2</v>
      </c>
      <c r="H30" s="36">
        <v>386605.35</v>
      </c>
      <c r="I30" s="37"/>
      <c r="J30" s="37"/>
      <c r="K30" s="37">
        <f t="shared" si="6"/>
        <v>1883444.79</v>
      </c>
    </row>
    <row r="31" spans="1:11" x14ac:dyDescent="0.25">
      <c r="A31" s="34" t="s">
        <v>39</v>
      </c>
      <c r="B31" s="35">
        <v>6907200</v>
      </c>
      <c r="C31" s="35">
        <v>15020978.539999999</v>
      </c>
      <c r="D31" s="35"/>
      <c r="E31" s="35">
        <v>13174.7</v>
      </c>
      <c r="F31" s="35">
        <v>421322.54</v>
      </c>
      <c r="G31" s="35">
        <v>3720750</v>
      </c>
      <c r="H31" s="36"/>
      <c r="I31" s="37">
        <v>665509.68999999994</v>
      </c>
      <c r="J31" s="37">
        <v>2832</v>
      </c>
      <c r="K31" s="37">
        <f t="shared" si="6"/>
        <v>4155247.24</v>
      </c>
    </row>
    <row r="32" spans="1:11" x14ac:dyDescent="0.25">
      <c r="A32" s="34" t="s">
        <v>40</v>
      </c>
      <c r="B32" s="35">
        <v>62026124</v>
      </c>
      <c r="C32" s="35">
        <v>21238653.02</v>
      </c>
      <c r="D32" s="35"/>
      <c r="E32" s="35">
        <v>1312500</v>
      </c>
      <c r="F32" s="35">
        <v>6336178.0199999996</v>
      </c>
      <c r="G32" s="35">
        <v>7241287.7000000002</v>
      </c>
      <c r="H32" s="36">
        <v>5723500</v>
      </c>
      <c r="I32" s="37">
        <v>13615929</v>
      </c>
      <c r="J32" s="37">
        <v>10018120</v>
      </c>
      <c r="K32" s="37">
        <f t="shared" si="6"/>
        <v>20613465.719999999</v>
      </c>
    </row>
    <row r="33" spans="1:11" x14ac:dyDescent="0.25">
      <c r="A33" s="34" t="s">
        <v>41</v>
      </c>
      <c r="B33" s="35"/>
      <c r="C33" s="35"/>
      <c r="D33" s="35"/>
      <c r="E33" s="39"/>
      <c r="F33" s="35"/>
      <c r="G33" s="35"/>
      <c r="H33" s="36"/>
      <c r="I33" s="37"/>
      <c r="J33" s="37"/>
      <c r="K33" s="37">
        <f t="shared" si="6"/>
        <v>0</v>
      </c>
    </row>
    <row r="34" spans="1:11" x14ac:dyDescent="0.25">
      <c r="A34" s="34" t="s">
        <v>42</v>
      </c>
      <c r="B34" s="35">
        <v>10176435</v>
      </c>
      <c r="C34" s="35">
        <v>1066050.94</v>
      </c>
      <c r="D34" s="35"/>
      <c r="E34" s="35">
        <v>9298.4</v>
      </c>
      <c r="F34" s="35">
        <v>716517.31</v>
      </c>
      <c r="G34" s="35">
        <v>2538469.06</v>
      </c>
      <c r="H34" s="36">
        <v>2149968.66</v>
      </c>
      <c r="I34" s="37">
        <v>1267919.06</v>
      </c>
      <c r="J34" s="37">
        <v>1923589.3</v>
      </c>
      <c r="K34" s="37">
        <f t="shared" si="6"/>
        <v>5414253.4299999997</v>
      </c>
    </row>
    <row r="35" spans="1:11" x14ac:dyDescent="0.25">
      <c r="A35" s="32" t="s">
        <v>43</v>
      </c>
      <c r="B35" s="33"/>
      <c r="C35" s="35"/>
      <c r="D35" s="35"/>
      <c r="E35" s="35"/>
      <c r="F35" s="35"/>
      <c r="G35" s="35"/>
      <c r="H35" s="36"/>
      <c r="I35" s="37"/>
      <c r="J35" s="37"/>
      <c r="K35" s="31">
        <f t="shared" ref="K35:K73" si="7">SUM(D35:F35)</f>
        <v>0</v>
      </c>
    </row>
    <row r="36" spans="1:11" x14ac:dyDescent="0.25">
      <c r="A36" s="34" t="s">
        <v>44</v>
      </c>
      <c r="B36" s="35"/>
      <c r="C36" s="35"/>
      <c r="D36" s="35"/>
      <c r="E36" s="35"/>
      <c r="F36" s="35"/>
      <c r="G36" s="35"/>
      <c r="H36" s="36"/>
      <c r="I36" s="37"/>
      <c r="J36" s="37"/>
      <c r="K36" s="31">
        <f t="shared" si="7"/>
        <v>0</v>
      </c>
    </row>
    <row r="37" spans="1:11" x14ac:dyDescent="0.25">
      <c r="A37" s="34" t="s">
        <v>45</v>
      </c>
      <c r="B37" s="35"/>
      <c r="C37" s="35"/>
      <c r="D37" s="35"/>
      <c r="E37" s="35"/>
      <c r="F37" s="35"/>
      <c r="G37" s="35"/>
      <c r="H37" s="36"/>
      <c r="I37" s="37"/>
      <c r="J37" s="37"/>
      <c r="K37" s="31">
        <f t="shared" si="7"/>
        <v>0</v>
      </c>
    </row>
    <row r="38" spans="1:11" x14ac:dyDescent="0.25">
      <c r="A38" s="34" t="s">
        <v>46</v>
      </c>
      <c r="B38" s="35"/>
      <c r="C38" s="35"/>
      <c r="D38" s="35"/>
      <c r="E38" s="35"/>
      <c r="F38" s="35"/>
      <c r="G38" s="35"/>
      <c r="H38" s="36"/>
      <c r="I38" s="37"/>
      <c r="J38" s="37"/>
      <c r="K38" s="31">
        <f t="shared" si="7"/>
        <v>0</v>
      </c>
    </row>
    <row r="39" spans="1:11" x14ac:dyDescent="0.25">
      <c r="A39" s="34" t="s">
        <v>47</v>
      </c>
      <c r="B39" s="35"/>
      <c r="C39" s="35"/>
      <c r="D39" s="35"/>
      <c r="E39" s="35"/>
      <c r="F39" s="35"/>
      <c r="G39" s="35"/>
      <c r="H39" s="36"/>
      <c r="I39" s="37"/>
      <c r="J39" s="37"/>
      <c r="K39" s="31">
        <f t="shared" si="7"/>
        <v>0</v>
      </c>
    </row>
    <row r="40" spans="1:11" x14ac:dyDescent="0.25">
      <c r="A40" s="34" t="s">
        <v>48</v>
      </c>
      <c r="B40" s="35"/>
      <c r="C40" s="35"/>
      <c r="D40" s="35"/>
      <c r="E40" s="35"/>
      <c r="F40" s="35"/>
      <c r="G40" s="35"/>
      <c r="H40" s="36"/>
      <c r="I40" s="37"/>
      <c r="J40" s="37"/>
      <c r="K40" s="31">
        <f t="shared" si="7"/>
        <v>0</v>
      </c>
    </row>
    <row r="41" spans="1:11" x14ac:dyDescent="0.25">
      <c r="A41" s="34" t="s">
        <v>49</v>
      </c>
      <c r="B41" s="35"/>
      <c r="C41" s="35"/>
      <c r="D41" s="35"/>
      <c r="E41" s="35"/>
      <c r="F41" s="35"/>
      <c r="G41" s="35"/>
      <c r="H41" s="36"/>
      <c r="I41" s="37"/>
      <c r="J41" s="37"/>
      <c r="K41" s="31">
        <f t="shared" si="7"/>
        <v>0</v>
      </c>
    </row>
    <row r="42" spans="1:11" x14ac:dyDescent="0.25">
      <c r="A42" s="34" t="s">
        <v>50</v>
      </c>
      <c r="B42" s="35"/>
      <c r="C42" s="35"/>
      <c r="D42" s="35"/>
      <c r="E42" s="35"/>
      <c r="F42" s="35"/>
      <c r="G42" s="35"/>
      <c r="H42" s="36"/>
      <c r="I42" s="37"/>
      <c r="J42" s="37"/>
      <c r="K42" s="31">
        <f t="shared" si="7"/>
        <v>0</v>
      </c>
    </row>
    <row r="43" spans="1:11" x14ac:dyDescent="0.25">
      <c r="A43" s="34" t="s">
        <v>51</v>
      </c>
      <c r="B43" s="35"/>
      <c r="C43" s="35"/>
      <c r="D43" s="35"/>
      <c r="E43" s="35"/>
      <c r="F43" s="35"/>
      <c r="G43" s="35"/>
      <c r="H43" s="36"/>
      <c r="I43" s="37"/>
      <c r="J43" s="37"/>
      <c r="K43" s="31">
        <f t="shared" si="7"/>
        <v>0</v>
      </c>
    </row>
    <row r="44" spans="1:11" x14ac:dyDescent="0.25">
      <c r="A44" s="32" t="s">
        <v>52</v>
      </c>
      <c r="B44" s="33"/>
      <c r="C44" s="35"/>
      <c r="D44" s="35"/>
      <c r="E44" s="35"/>
      <c r="F44" s="35"/>
      <c r="G44" s="35"/>
      <c r="H44" s="36"/>
      <c r="I44" s="37"/>
      <c r="J44" s="37"/>
      <c r="K44" s="31">
        <f t="shared" si="7"/>
        <v>0</v>
      </c>
    </row>
    <row r="45" spans="1:11" x14ac:dyDescent="0.25">
      <c r="A45" s="34" t="s">
        <v>53</v>
      </c>
      <c r="B45" s="35"/>
      <c r="C45" s="35"/>
      <c r="D45" s="35"/>
      <c r="E45" s="35"/>
      <c r="F45" s="35"/>
      <c r="G45" s="35"/>
      <c r="H45" s="36"/>
      <c r="I45" s="37"/>
      <c r="J45" s="37"/>
      <c r="K45" s="31">
        <f t="shared" si="7"/>
        <v>0</v>
      </c>
    </row>
    <row r="46" spans="1:11" x14ac:dyDescent="0.25">
      <c r="A46" s="34" t="s">
        <v>54</v>
      </c>
      <c r="B46" s="35"/>
      <c r="C46" s="35"/>
      <c r="D46" s="35"/>
      <c r="E46" s="35"/>
      <c r="F46" s="35"/>
      <c r="G46" s="35"/>
      <c r="H46" s="36"/>
      <c r="I46" s="37"/>
      <c r="J46" s="37"/>
      <c r="K46" s="31">
        <f t="shared" si="7"/>
        <v>0</v>
      </c>
    </row>
    <row r="47" spans="1:11" x14ac:dyDescent="0.25">
      <c r="A47" s="34" t="s">
        <v>55</v>
      </c>
      <c r="B47" s="35"/>
      <c r="C47" s="35"/>
      <c r="D47" s="35"/>
      <c r="E47" s="35"/>
      <c r="F47" s="35"/>
      <c r="G47" s="35"/>
      <c r="H47" s="36"/>
      <c r="I47" s="37"/>
      <c r="J47" s="37"/>
      <c r="K47" s="31">
        <f t="shared" si="7"/>
        <v>0</v>
      </c>
    </row>
    <row r="48" spans="1:11" x14ac:dyDescent="0.25">
      <c r="A48" s="34" t="s">
        <v>56</v>
      </c>
      <c r="B48" s="35"/>
      <c r="C48" s="35"/>
      <c r="D48" s="35"/>
      <c r="E48" s="35"/>
      <c r="F48" s="35"/>
      <c r="G48" s="35"/>
      <c r="H48" s="36"/>
      <c r="I48" s="37"/>
      <c r="J48" s="37"/>
      <c r="K48" s="31">
        <f t="shared" si="7"/>
        <v>0</v>
      </c>
    </row>
    <row r="49" spans="1:11" x14ac:dyDescent="0.25">
      <c r="A49" s="34" t="s">
        <v>57</v>
      </c>
      <c r="B49" s="35"/>
      <c r="C49" s="35"/>
      <c r="D49" s="35"/>
      <c r="E49" s="35"/>
      <c r="F49" s="35"/>
      <c r="G49" s="35"/>
      <c r="H49" s="36"/>
      <c r="I49" s="37"/>
      <c r="J49" s="37"/>
      <c r="K49" s="31">
        <f t="shared" si="7"/>
        <v>0</v>
      </c>
    </row>
    <row r="50" spans="1:11" x14ac:dyDescent="0.25">
      <c r="A50" s="34" t="s">
        <v>58</v>
      </c>
      <c r="B50" s="35"/>
      <c r="C50" s="35"/>
      <c r="D50" s="35"/>
      <c r="E50" s="35"/>
      <c r="F50" s="35"/>
      <c r="G50" s="35"/>
      <c r="H50" s="36"/>
      <c r="I50" s="37"/>
      <c r="J50" s="37"/>
      <c r="K50" s="31">
        <f t="shared" si="7"/>
        <v>0</v>
      </c>
    </row>
    <row r="51" spans="1:11" x14ac:dyDescent="0.25">
      <c r="A51" s="32" t="s">
        <v>59</v>
      </c>
      <c r="B51" s="33">
        <f>SUM(B52:B60)</f>
        <v>28142865</v>
      </c>
      <c r="C51" s="33">
        <f t="shared" ref="C51:K51" si="8">SUM(C52:C60)</f>
        <v>90196879.860000014</v>
      </c>
      <c r="D51" s="33">
        <f t="shared" si="8"/>
        <v>0</v>
      </c>
      <c r="E51" s="33">
        <f>SUM(E52:E60)</f>
        <v>0</v>
      </c>
      <c r="F51" s="33">
        <f t="shared" si="8"/>
        <v>64095501.960000001</v>
      </c>
      <c r="G51" s="33">
        <f t="shared" si="8"/>
        <v>2463722</v>
      </c>
      <c r="H51" s="33">
        <f t="shared" si="8"/>
        <v>42264.65</v>
      </c>
      <c r="I51" s="33">
        <f t="shared" si="8"/>
        <v>3114978.46</v>
      </c>
      <c r="J51" s="33">
        <f t="shared" si="8"/>
        <v>2226777.4900000002</v>
      </c>
      <c r="K51" s="31">
        <f t="shared" si="8"/>
        <v>66601488.609999999</v>
      </c>
    </row>
    <row r="52" spans="1:11" x14ac:dyDescent="0.25">
      <c r="A52" s="34" t="s">
        <v>60</v>
      </c>
      <c r="B52" s="35">
        <v>12132470</v>
      </c>
      <c r="C52" s="35">
        <v>13480050.15</v>
      </c>
      <c r="D52" s="35"/>
      <c r="E52" s="35"/>
      <c r="F52" s="35">
        <v>980050.15</v>
      </c>
      <c r="G52" s="35"/>
      <c r="H52" s="30"/>
      <c r="I52" s="37">
        <v>1125999.96</v>
      </c>
      <c r="J52" s="37">
        <v>5310</v>
      </c>
      <c r="K52" s="37">
        <f>SUM(D52:H52)</f>
        <v>980050.15</v>
      </c>
    </row>
    <row r="53" spans="1:11" x14ac:dyDescent="0.25">
      <c r="A53" s="34" t="s">
        <v>61</v>
      </c>
      <c r="B53" s="35">
        <v>600000</v>
      </c>
      <c r="C53" s="35">
        <v>1500000</v>
      </c>
      <c r="D53" s="35"/>
      <c r="E53" s="35"/>
      <c r="F53" s="35"/>
      <c r="G53" s="35"/>
      <c r="H53" s="30"/>
      <c r="I53" s="37">
        <v>164965.18</v>
      </c>
      <c r="J53" s="37">
        <v>174874.1</v>
      </c>
      <c r="K53" s="37">
        <f t="shared" ref="K53:K60" si="9">SUM(D53:H53)</f>
        <v>0</v>
      </c>
    </row>
    <row r="54" spans="1:11" x14ac:dyDescent="0.25">
      <c r="A54" s="34" t="s">
        <v>62</v>
      </c>
      <c r="B54" s="35"/>
      <c r="C54" s="35">
        <v>1500000</v>
      </c>
      <c r="D54" s="35"/>
      <c r="E54" s="35"/>
      <c r="F54" s="35"/>
      <c r="G54" s="35"/>
      <c r="H54" s="30"/>
      <c r="I54" s="37">
        <v>540409.31999999995</v>
      </c>
      <c r="J54" s="37">
        <v>74765.17</v>
      </c>
      <c r="K54" s="37">
        <f t="shared" si="9"/>
        <v>0</v>
      </c>
    </row>
    <row r="55" spans="1:11" x14ac:dyDescent="0.25">
      <c r="A55" s="34" t="s">
        <v>63</v>
      </c>
      <c r="B55" s="35">
        <v>5300000</v>
      </c>
      <c r="C55" s="35">
        <v>59467440</v>
      </c>
      <c r="D55" s="35"/>
      <c r="E55" s="35"/>
      <c r="F55" s="35">
        <v>61100000</v>
      </c>
      <c r="G55" s="35">
        <v>2383836</v>
      </c>
      <c r="H55" s="30"/>
      <c r="I55" s="37">
        <v>1283604</v>
      </c>
      <c r="J55" s="37"/>
      <c r="K55" s="37">
        <f t="shared" si="9"/>
        <v>63483836</v>
      </c>
    </row>
    <row r="56" spans="1:11" x14ac:dyDescent="0.25">
      <c r="A56" s="34" t="s">
        <v>64</v>
      </c>
      <c r="B56" s="35">
        <v>3890395</v>
      </c>
      <c r="C56" s="35">
        <v>14249389.710000001</v>
      </c>
      <c r="D56" s="35"/>
      <c r="E56" s="35"/>
      <c r="F56" s="35">
        <v>2015451.81</v>
      </c>
      <c r="G56" s="35"/>
      <c r="H56" s="36">
        <v>42264.65</v>
      </c>
      <c r="I56" s="37"/>
      <c r="J56" s="37">
        <v>646828.22</v>
      </c>
      <c r="K56" s="37">
        <f t="shared" si="9"/>
        <v>2057716.46</v>
      </c>
    </row>
    <row r="57" spans="1:11" x14ac:dyDescent="0.25">
      <c r="A57" s="34" t="s">
        <v>65</v>
      </c>
      <c r="B57" s="35">
        <v>350000</v>
      </c>
      <c r="C57" s="35"/>
      <c r="D57" s="35"/>
      <c r="E57" s="35"/>
      <c r="F57" s="35"/>
      <c r="G57" s="35"/>
      <c r="H57" s="30"/>
      <c r="I57" s="31"/>
      <c r="J57" s="31"/>
      <c r="K57" s="37">
        <f t="shared" si="9"/>
        <v>0</v>
      </c>
    </row>
    <row r="58" spans="1:11" x14ac:dyDescent="0.25">
      <c r="A58" s="34" t="s">
        <v>66</v>
      </c>
      <c r="B58" s="35">
        <v>3620000</v>
      </c>
      <c r="C58" s="35"/>
      <c r="D58" s="35"/>
      <c r="E58" s="35"/>
      <c r="F58" s="35"/>
      <c r="G58" s="35"/>
      <c r="H58" s="30"/>
      <c r="I58" s="31"/>
      <c r="J58" s="31">
        <v>1325000</v>
      </c>
      <c r="K58" s="37">
        <f t="shared" si="9"/>
        <v>0</v>
      </c>
    </row>
    <row r="59" spans="1:11" x14ac:dyDescent="0.25">
      <c r="A59" s="34" t="s">
        <v>67</v>
      </c>
      <c r="B59" s="35">
        <v>2250000</v>
      </c>
      <c r="C59" s="35"/>
      <c r="D59" s="35"/>
      <c r="E59" s="35"/>
      <c r="F59" s="35"/>
      <c r="G59" s="35">
        <v>79886</v>
      </c>
      <c r="H59" s="30"/>
      <c r="I59" s="31"/>
      <c r="J59" s="31"/>
      <c r="K59" s="37">
        <f t="shared" si="9"/>
        <v>79886</v>
      </c>
    </row>
    <row r="60" spans="1:11" x14ac:dyDescent="0.25">
      <c r="A60" s="34" t="s">
        <v>68</v>
      </c>
      <c r="B60" s="35"/>
      <c r="C60" s="35"/>
      <c r="D60" s="35"/>
      <c r="E60" s="35"/>
      <c r="F60" s="35"/>
      <c r="G60" s="35"/>
      <c r="H60" s="30"/>
      <c r="I60" s="31"/>
      <c r="J60" s="31"/>
      <c r="K60" s="37">
        <f t="shared" si="9"/>
        <v>0</v>
      </c>
    </row>
    <row r="61" spans="1:11" x14ac:dyDescent="0.25">
      <c r="A61" s="32" t="s">
        <v>69</v>
      </c>
      <c r="B61" s="33">
        <f>SUM(B62:B65)</f>
        <v>84150391</v>
      </c>
      <c r="C61" s="33">
        <f t="shared" ref="C61:D61" si="10">SUM(C62:C65)</f>
        <v>221605430.68000001</v>
      </c>
      <c r="D61" s="33">
        <f t="shared" si="10"/>
        <v>0</v>
      </c>
      <c r="E61" s="33">
        <f>SUM(E62:E65)</f>
        <v>0</v>
      </c>
      <c r="F61" s="33">
        <f>SUM(F62:F65)</f>
        <v>3061009.85</v>
      </c>
      <c r="G61" s="33">
        <f>SUM(G62:G65)</f>
        <v>0</v>
      </c>
      <c r="H61" s="30">
        <f t="shared" ref="H61:J61" si="11">+H62+H68+H78+H104+H114+H126+H130</f>
        <v>0</v>
      </c>
      <c r="I61" s="30">
        <f t="shared" si="11"/>
        <v>0</v>
      </c>
      <c r="J61" s="30">
        <f t="shared" si="11"/>
        <v>0</v>
      </c>
      <c r="K61" s="31">
        <f t="shared" si="7"/>
        <v>3061009.85</v>
      </c>
    </row>
    <row r="62" spans="1:11" x14ac:dyDescent="0.25">
      <c r="A62" s="34" t="s">
        <v>70</v>
      </c>
      <c r="B62" s="35">
        <v>15700000</v>
      </c>
      <c r="C62" s="35">
        <v>31234421.82</v>
      </c>
      <c r="D62" s="35"/>
      <c r="E62" s="35"/>
      <c r="F62" s="35"/>
      <c r="G62" s="35"/>
      <c r="H62" s="30"/>
      <c r="I62" s="31"/>
      <c r="J62" s="31"/>
      <c r="K62" s="31">
        <f t="shared" si="7"/>
        <v>0</v>
      </c>
    </row>
    <row r="63" spans="1:11" x14ac:dyDescent="0.25">
      <c r="A63" s="34" t="s">
        <v>71</v>
      </c>
      <c r="B63" s="35">
        <v>68450391</v>
      </c>
      <c r="C63" s="35">
        <v>190371008.86000001</v>
      </c>
      <c r="D63" s="35"/>
      <c r="E63" s="35"/>
      <c r="F63" s="35">
        <v>3061009.85</v>
      </c>
      <c r="G63" s="35"/>
      <c r="H63" s="30"/>
      <c r="I63" s="31"/>
      <c r="J63" s="31"/>
      <c r="K63" s="37">
        <f>SUM(D63:H63)</f>
        <v>3061009.85</v>
      </c>
    </row>
    <row r="64" spans="1:11" x14ac:dyDescent="0.25">
      <c r="A64" s="34" t="s">
        <v>72</v>
      </c>
      <c r="B64" s="35"/>
      <c r="C64" s="35"/>
      <c r="D64" s="35"/>
      <c r="E64" s="35"/>
      <c r="F64" s="35"/>
      <c r="G64" s="35"/>
      <c r="H64" s="30"/>
      <c r="I64" s="31"/>
      <c r="J64" s="31"/>
      <c r="K64" s="37">
        <f t="shared" ref="K64:K67" si="12">SUM(D64:H64)</f>
        <v>0</v>
      </c>
    </row>
    <row r="65" spans="1:11" ht="23.25" x14ac:dyDescent="0.25">
      <c r="A65" s="38" t="s">
        <v>73</v>
      </c>
      <c r="B65" s="35"/>
      <c r="C65" s="35"/>
      <c r="D65" s="35"/>
      <c r="E65" s="35"/>
      <c r="F65" s="35"/>
      <c r="G65" s="35"/>
      <c r="H65" s="30"/>
      <c r="I65" s="31"/>
      <c r="J65" s="31"/>
      <c r="K65" s="37">
        <f t="shared" si="12"/>
        <v>0</v>
      </c>
    </row>
    <row r="66" spans="1:11" x14ac:dyDescent="0.25">
      <c r="A66" s="32" t="s">
        <v>74</v>
      </c>
      <c r="B66" s="33"/>
      <c r="C66" s="33"/>
      <c r="D66" s="35"/>
      <c r="E66" s="35"/>
      <c r="F66" s="35"/>
      <c r="G66" s="35"/>
      <c r="H66" s="30"/>
      <c r="I66" s="31"/>
      <c r="J66" s="31"/>
      <c r="K66" s="37">
        <f t="shared" si="12"/>
        <v>0</v>
      </c>
    </row>
    <row r="67" spans="1:11" x14ac:dyDescent="0.25">
      <c r="A67" s="34" t="s">
        <v>75</v>
      </c>
      <c r="B67" s="35"/>
      <c r="C67" s="35"/>
      <c r="D67" s="35"/>
      <c r="E67" s="35"/>
      <c r="F67" s="35"/>
      <c r="G67" s="35"/>
      <c r="H67" s="30"/>
      <c r="I67" s="31"/>
      <c r="J67" s="31"/>
      <c r="K67" s="37">
        <f t="shared" si="12"/>
        <v>0</v>
      </c>
    </row>
    <row r="68" spans="1:11" x14ac:dyDescent="0.25">
      <c r="A68" s="34" t="s">
        <v>76</v>
      </c>
      <c r="B68" s="35"/>
      <c r="C68" s="35"/>
      <c r="D68" s="35"/>
      <c r="E68" s="35"/>
      <c r="F68" s="35"/>
      <c r="G68" s="35"/>
      <c r="H68" s="30"/>
      <c r="I68" s="31"/>
      <c r="J68" s="31"/>
      <c r="K68" s="31">
        <f t="shared" si="7"/>
        <v>0</v>
      </c>
    </row>
    <row r="69" spans="1:11" x14ac:dyDescent="0.25">
      <c r="A69" s="32" t="s">
        <v>77</v>
      </c>
      <c r="B69" s="33"/>
      <c r="C69" s="33"/>
      <c r="D69" s="35"/>
      <c r="E69" s="35"/>
      <c r="F69" s="35"/>
      <c r="G69" s="35"/>
      <c r="H69" s="30"/>
      <c r="I69" s="31"/>
      <c r="J69" s="31"/>
      <c r="K69" s="31">
        <f t="shared" si="7"/>
        <v>0</v>
      </c>
    </row>
    <row r="70" spans="1:11" x14ac:dyDescent="0.25">
      <c r="A70" s="34" t="s">
        <v>78</v>
      </c>
      <c r="B70" s="35"/>
      <c r="C70" s="35"/>
      <c r="D70" s="35"/>
      <c r="E70" s="35"/>
      <c r="F70" s="35"/>
      <c r="G70" s="35"/>
      <c r="H70" s="30"/>
      <c r="I70" s="31"/>
      <c r="J70" s="31"/>
      <c r="K70" s="31">
        <f t="shared" si="7"/>
        <v>0</v>
      </c>
    </row>
    <row r="71" spans="1:11" x14ac:dyDescent="0.25">
      <c r="A71" s="34" t="s">
        <v>79</v>
      </c>
      <c r="B71" s="35"/>
      <c r="C71" s="35"/>
      <c r="D71" s="35"/>
      <c r="E71" s="35"/>
      <c r="F71" s="35"/>
      <c r="G71" s="35"/>
      <c r="H71" s="30"/>
      <c r="I71" s="31"/>
      <c r="J71" s="31"/>
      <c r="K71" s="31">
        <f t="shared" si="7"/>
        <v>0</v>
      </c>
    </row>
    <row r="72" spans="1:11" x14ac:dyDescent="0.25">
      <c r="A72" s="34" t="s">
        <v>80</v>
      </c>
      <c r="B72" s="35"/>
      <c r="C72" s="35"/>
      <c r="D72" s="35"/>
      <c r="E72" s="35"/>
      <c r="F72" s="35"/>
      <c r="G72" s="35"/>
      <c r="H72" s="30"/>
      <c r="I72" s="31"/>
      <c r="J72" s="31"/>
      <c r="K72" s="31">
        <f t="shared" si="7"/>
        <v>0</v>
      </c>
    </row>
    <row r="73" spans="1:11" x14ac:dyDescent="0.25">
      <c r="A73" s="29" t="s">
        <v>81</v>
      </c>
      <c r="B73" s="30"/>
      <c r="C73" s="30"/>
      <c r="D73" s="30"/>
      <c r="E73" s="30"/>
      <c r="F73" s="31"/>
      <c r="G73" s="31"/>
      <c r="H73" s="30"/>
      <c r="I73" s="31"/>
      <c r="J73" s="31"/>
      <c r="K73" s="31">
        <f t="shared" si="7"/>
        <v>0</v>
      </c>
    </row>
    <row r="74" spans="1:11" x14ac:dyDescent="0.25">
      <c r="A74" s="32" t="s">
        <v>82</v>
      </c>
      <c r="B74" s="33"/>
      <c r="C74" s="33"/>
      <c r="D74" s="35"/>
      <c r="E74" s="35"/>
      <c r="F74" s="35"/>
      <c r="G74" s="35"/>
      <c r="H74" s="30"/>
      <c r="I74" s="31"/>
      <c r="J74" s="31"/>
      <c r="K74" s="31">
        <f t="shared" ref="K74:K81" si="13">SUM(D74:F74)</f>
        <v>0</v>
      </c>
    </row>
    <row r="75" spans="1:11" x14ac:dyDescent="0.25">
      <c r="A75" s="34" t="s">
        <v>83</v>
      </c>
      <c r="B75" s="35"/>
      <c r="C75" s="35"/>
      <c r="D75" s="35"/>
      <c r="E75" s="35"/>
      <c r="F75" s="35"/>
      <c r="G75" s="35"/>
      <c r="H75" s="30"/>
      <c r="I75" s="31"/>
      <c r="J75" s="31"/>
      <c r="K75" s="31">
        <f t="shared" si="13"/>
        <v>0</v>
      </c>
    </row>
    <row r="76" spans="1:11" x14ac:dyDescent="0.25">
      <c r="A76" s="34" t="s">
        <v>84</v>
      </c>
      <c r="B76" s="35"/>
      <c r="C76" s="35"/>
      <c r="D76" s="35"/>
      <c r="E76" s="35"/>
      <c r="F76" s="35"/>
      <c r="G76" s="35"/>
      <c r="H76" s="30"/>
      <c r="I76" s="31"/>
      <c r="J76" s="31"/>
      <c r="K76" s="31">
        <f t="shared" si="13"/>
        <v>0</v>
      </c>
    </row>
    <row r="77" spans="1:11" x14ac:dyDescent="0.25">
      <c r="A77" s="32" t="s">
        <v>85</v>
      </c>
      <c r="B77" s="33">
        <f>SUM(B78:B79)</f>
        <v>0</v>
      </c>
      <c r="C77" s="33">
        <f>SUM(C78:C79)</f>
        <v>0</v>
      </c>
      <c r="D77" s="33">
        <f t="shared" ref="D77:F77" si="14">SUM(D78:D79)</f>
        <v>0</v>
      </c>
      <c r="E77" s="33">
        <f t="shared" si="14"/>
        <v>0</v>
      </c>
      <c r="F77" s="33">
        <f t="shared" si="14"/>
        <v>0</v>
      </c>
      <c r="G77" s="33"/>
      <c r="H77" s="30"/>
      <c r="I77" s="31"/>
      <c r="J77" s="31"/>
      <c r="K77" s="31">
        <f t="shared" si="13"/>
        <v>0</v>
      </c>
    </row>
    <row r="78" spans="1:11" x14ac:dyDescent="0.25">
      <c r="A78" s="34" t="s">
        <v>86</v>
      </c>
      <c r="B78" s="35"/>
      <c r="C78" s="35"/>
      <c r="D78" s="35"/>
      <c r="E78" s="35"/>
      <c r="F78" s="35"/>
      <c r="G78" s="35"/>
      <c r="H78" s="30"/>
      <c r="I78" s="31"/>
      <c r="J78" s="31"/>
      <c r="K78" s="31">
        <f t="shared" si="13"/>
        <v>0</v>
      </c>
    </row>
    <row r="79" spans="1:11" x14ac:dyDescent="0.25">
      <c r="A79" s="34" t="s">
        <v>87</v>
      </c>
      <c r="B79" s="35"/>
      <c r="C79" s="35"/>
      <c r="D79" s="35"/>
      <c r="E79" s="35"/>
      <c r="F79" s="35"/>
      <c r="G79" s="35"/>
      <c r="H79" s="30"/>
      <c r="I79" s="31"/>
      <c r="J79" s="31"/>
      <c r="K79" s="31">
        <f t="shared" si="13"/>
        <v>0</v>
      </c>
    </row>
    <row r="80" spans="1:11" x14ac:dyDescent="0.25">
      <c r="A80" s="32" t="s">
        <v>88</v>
      </c>
      <c r="B80" s="33"/>
      <c r="C80" s="33"/>
      <c r="D80" s="35"/>
      <c r="E80" s="35"/>
      <c r="F80" s="35"/>
      <c r="G80" s="35"/>
      <c r="H80" s="30"/>
      <c r="I80" s="31"/>
      <c r="J80" s="31"/>
      <c r="K80" s="31">
        <f t="shared" si="13"/>
        <v>0</v>
      </c>
    </row>
    <row r="81" spans="1:11" x14ac:dyDescent="0.25">
      <c r="A81" s="34" t="s">
        <v>89</v>
      </c>
      <c r="B81" s="35"/>
      <c r="C81" s="35"/>
      <c r="D81" s="35"/>
      <c r="E81" s="35"/>
      <c r="F81" s="35"/>
      <c r="G81" s="35"/>
      <c r="H81" s="30"/>
      <c r="I81" s="31"/>
      <c r="J81" s="31"/>
      <c r="K81" s="31">
        <f t="shared" si="13"/>
        <v>0</v>
      </c>
    </row>
    <row r="82" spans="1:11" x14ac:dyDescent="0.25">
      <c r="A82" s="40" t="s">
        <v>90</v>
      </c>
      <c r="B82" s="41">
        <f>+B8</f>
        <v>2008317326</v>
      </c>
      <c r="C82" s="41">
        <f t="shared" ref="C82:K82" si="15">+C8</f>
        <v>782886995</v>
      </c>
      <c r="D82" s="41">
        <f t="shared" si="15"/>
        <v>111807418.46000001</v>
      </c>
      <c r="E82" s="41">
        <f t="shared" si="15"/>
        <v>224980506.61999997</v>
      </c>
      <c r="F82" s="41">
        <f t="shared" si="15"/>
        <v>278128956.74000001</v>
      </c>
      <c r="G82" s="41">
        <f>+G8</f>
        <v>157022070.38000003</v>
      </c>
      <c r="H82" s="41">
        <f>+H8</f>
        <v>138656078.56999999</v>
      </c>
      <c r="I82" s="41">
        <f>+I8</f>
        <v>191218652.33000001</v>
      </c>
      <c r="J82" s="41">
        <f>+J8</f>
        <v>166379594.15000004</v>
      </c>
      <c r="K82" s="42">
        <f t="shared" si="15"/>
        <v>941167958.20000005</v>
      </c>
    </row>
    <row r="83" spans="1:11" x14ac:dyDescent="0.25">
      <c r="A83" s="43" t="s">
        <v>91</v>
      </c>
      <c r="B83" s="44"/>
      <c r="C83" s="44"/>
      <c r="D83" s="44"/>
      <c r="E83" s="44"/>
      <c r="F83" s="44"/>
      <c r="G83" s="44"/>
      <c r="H83" s="44"/>
      <c r="I83" s="44"/>
      <c r="J83" s="44"/>
      <c r="K83" s="34"/>
    </row>
    <row r="84" spans="1:11" x14ac:dyDescent="0.25">
      <c r="A84" s="45" t="s">
        <v>92</v>
      </c>
      <c r="B84" s="44"/>
      <c r="C84" s="44"/>
      <c r="D84" s="44"/>
      <c r="E84" s="44"/>
      <c r="F84" s="44"/>
      <c r="G84" s="44"/>
      <c r="H84" s="44"/>
      <c r="I84" s="44"/>
      <c r="J84" s="44"/>
      <c r="K84" s="34"/>
    </row>
    <row r="85" spans="1:11" x14ac:dyDescent="0.25">
      <c r="A85" s="45" t="s">
        <v>93</v>
      </c>
      <c r="B85" s="44"/>
      <c r="C85" s="44"/>
      <c r="D85" s="44"/>
      <c r="E85" s="44"/>
      <c r="F85" s="44"/>
      <c r="G85" s="44"/>
      <c r="H85" s="44"/>
      <c r="I85" s="44"/>
      <c r="J85" s="44"/>
      <c r="K85" s="34"/>
    </row>
    <row r="86" spans="1:11" x14ac:dyDescent="0.25">
      <c r="A86" s="45" t="s">
        <v>94</v>
      </c>
      <c r="B86" s="44"/>
      <c r="C86" s="44"/>
      <c r="D86" s="44"/>
      <c r="E86" s="44"/>
      <c r="F86" s="44"/>
      <c r="G86" s="44"/>
      <c r="H86" s="44"/>
      <c r="I86" s="44"/>
      <c r="J86" s="44"/>
      <c r="K86" s="46"/>
    </row>
    <row r="87" spans="1:11" x14ac:dyDescent="0.25">
      <c r="A87" s="45" t="s">
        <v>95</v>
      </c>
      <c r="B87" s="44"/>
      <c r="C87" s="44"/>
      <c r="D87" s="44"/>
      <c r="E87" s="44"/>
      <c r="F87" s="44"/>
      <c r="G87" s="44"/>
      <c r="H87" s="44"/>
      <c r="I87" s="44"/>
      <c r="J87" s="44"/>
      <c r="K87" s="47"/>
    </row>
    <row r="88" spans="1:11" x14ac:dyDescent="0.25">
      <c r="A88" s="45" t="s">
        <v>96</v>
      </c>
      <c r="B88" s="44"/>
      <c r="C88" s="44"/>
      <c r="D88" s="44"/>
      <c r="E88" s="44"/>
      <c r="K88" s="47"/>
    </row>
    <row r="89" spans="1:11" x14ac:dyDescent="0.25">
      <c r="A89" s="45" t="s">
        <v>97</v>
      </c>
      <c r="B89" s="44"/>
      <c r="C89" s="44"/>
      <c r="D89" s="44"/>
      <c r="K89" s="48"/>
    </row>
    <row r="90" spans="1:11" x14ac:dyDescent="0.25">
      <c r="A90" s="44"/>
      <c r="B90" s="44"/>
      <c r="C90" s="44"/>
      <c r="D90" s="44"/>
      <c r="K90" s="49"/>
    </row>
    <row r="91" spans="1:11" x14ac:dyDescent="0.25">
      <c r="A91" s="50"/>
      <c r="I91" s="51"/>
      <c r="J91" s="51"/>
      <c r="K91" s="49"/>
    </row>
    <row r="92" spans="1:11" x14ac:dyDescent="0.25">
      <c r="A92" s="52" t="s">
        <v>98</v>
      </c>
      <c r="B92" s="52"/>
      <c r="G92" s="53" t="s">
        <v>99</v>
      </c>
      <c r="H92" s="53"/>
      <c r="I92" s="53"/>
      <c r="J92" s="53"/>
      <c r="K92" s="53"/>
    </row>
    <row r="93" spans="1:11" x14ac:dyDescent="0.25">
      <c r="A93" s="54" t="s">
        <v>100</v>
      </c>
      <c r="B93" s="52"/>
      <c r="G93" s="55" t="s">
        <v>101</v>
      </c>
      <c r="H93" s="55"/>
      <c r="I93" s="55"/>
      <c r="J93" s="55"/>
      <c r="K93" s="55"/>
    </row>
    <row r="94" spans="1:11" x14ac:dyDescent="0.25">
      <c r="A94" s="56" t="s">
        <v>102</v>
      </c>
      <c r="B94" s="57"/>
      <c r="G94" s="58" t="s">
        <v>103</v>
      </c>
      <c r="H94" s="58"/>
      <c r="I94" s="58"/>
      <c r="J94" s="58"/>
      <c r="K94" s="58"/>
    </row>
    <row r="95" spans="1:11" x14ac:dyDescent="0.25">
      <c r="A95" s="59"/>
      <c r="G95" s="60"/>
      <c r="H95" s="60"/>
      <c r="I95" s="60"/>
      <c r="J95" s="60"/>
    </row>
    <row r="96" spans="1:11" x14ac:dyDescent="0.25">
      <c r="A96" s="61"/>
      <c r="B96" s="62" t="s">
        <v>104</v>
      </c>
      <c r="C96" s="62"/>
      <c r="D96" s="62"/>
      <c r="E96" s="62"/>
      <c r="G96" s="61"/>
      <c r="H96" s="61"/>
      <c r="I96" s="61"/>
      <c r="J96" s="61"/>
      <c r="K96" s="63"/>
    </row>
    <row r="97" spans="1:10" x14ac:dyDescent="0.25">
      <c r="A97" s="64"/>
      <c r="B97" s="65" t="s">
        <v>105</v>
      </c>
      <c r="C97" s="65"/>
      <c r="D97" s="65"/>
      <c r="E97" s="65"/>
      <c r="G97" s="64"/>
      <c r="H97" s="64"/>
      <c r="I97" s="64"/>
      <c r="J97" s="64"/>
    </row>
    <row r="98" spans="1:10" x14ac:dyDescent="0.25">
      <c r="B98" s="66" t="s">
        <v>106</v>
      </c>
      <c r="C98" s="66"/>
      <c r="D98" s="66"/>
      <c r="E98" s="66"/>
    </row>
    <row r="104" spans="1:10" x14ac:dyDescent="0.25">
      <c r="B104" s="67"/>
      <c r="C104" s="67"/>
      <c r="D104" s="67"/>
      <c r="E104" s="67"/>
      <c r="F104" s="67"/>
    </row>
    <row r="105" spans="1:10" x14ac:dyDescent="0.25">
      <c r="B105" s="68"/>
      <c r="C105" s="68"/>
      <c r="D105" s="68"/>
      <c r="E105" s="68"/>
      <c r="F105" s="68"/>
    </row>
    <row r="106" spans="1:10" x14ac:dyDescent="0.25">
      <c r="B106" s="69"/>
      <c r="C106" s="69"/>
      <c r="D106" s="69"/>
      <c r="E106" s="69"/>
      <c r="F106" s="69"/>
    </row>
  </sheetData>
  <mergeCells count="16">
    <mergeCell ref="B104:F104"/>
    <mergeCell ref="G92:K92"/>
    <mergeCell ref="G93:K93"/>
    <mergeCell ref="G94:K94"/>
    <mergeCell ref="B96:E96"/>
    <mergeCell ref="B97:E97"/>
    <mergeCell ref="B98:E98"/>
    <mergeCell ref="A1:K1"/>
    <mergeCell ref="A2:K2"/>
    <mergeCell ref="A3:K3"/>
    <mergeCell ref="A4:K4"/>
    <mergeCell ref="A5:K5"/>
    <mergeCell ref="A6:A7"/>
    <mergeCell ref="B6:B7"/>
    <mergeCell ref="C6:C7"/>
    <mergeCell ref="D6:K6"/>
  </mergeCells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dcterms:created xsi:type="dcterms:W3CDTF">2022-08-01T15:40:56Z</dcterms:created>
  <dcterms:modified xsi:type="dcterms:W3CDTF">2022-08-01T15:50:06Z</dcterms:modified>
</cp:coreProperties>
</file>