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medina\Desktop\EJECUCION IGP-02 AÑO 2024.  PARA LA OFICINA DE LIBRE ACCESO..ALEX\"/>
    </mc:Choice>
  </mc:AlternateContent>
  <xr:revisionPtr revIDLastSave="0" documentId="13_ncr:1_{E7E4C0E5-9EE6-4918-83C0-8E93D54A35FF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5" i="1"/>
  <c r="H74" i="1"/>
  <c r="H71" i="1"/>
  <c r="H70" i="1"/>
  <c r="H69" i="1"/>
  <c r="H67" i="1"/>
  <c r="H66" i="1"/>
  <c r="H64" i="1"/>
  <c r="H63" i="1"/>
  <c r="H62" i="1"/>
  <c r="H61" i="1"/>
  <c r="H59" i="1"/>
  <c r="H58" i="1"/>
  <c r="H57" i="1"/>
  <c r="H56" i="1"/>
  <c r="H55" i="1"/>
  <c r="H54" i="1"/>
  <c r="H53" i="1"/>
  <c r="H52" i="1"/>
  <c r="H51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G76" i="1"/>
  <c r="G60" i="1"/>
  <c r="G50" i="1"/>
  <c r="G24" i="1"/>
  <c r="G14" i="1"/>
  <c r="G8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F76" i="1"/>
  <c r="F60" i="1"/>
  <c r="F50" i="1"/>
  <c r="F24" i="1"/>
  <c r="F14" i="1"/>
  <c r="F8" i="1"/>
  <c r="G7" i="1" l="1"/>
  <c r="G81" i="1" s="1"/>
  <c r="F7" i="1"/>
  <c r="F81" i="1" s="1"/>
  <c r="E76" i="1"/>
  <c r="E60" i="1"/>
  <c r="E50" i="1"/>
  <c r="E24" i="1"/>
  <c r="E14" i="1"/>
  <c r="E8" i="1"/>
  <c r="H68" i="1"/>
  <c r="H65" i="1"/>
  <c r="H80" i="1"/>
  <c r="H79" i="1"/>
  <c r="H73" i="1"/>
  <c r="H72" i="1"/>
  <c r="C76" i="1"/>
  <c r="C60" i="1"/>
  <c r="C50" i="1"/>
  <c r="C24" i="1"/>
  <c r="C14" i="1"/>
  <c r="C8" i="1"/>
  <c r="D8" i="1"/>
  <c r="E7" i="1" l="1"/>
  <c r="H8" i="1"/>
  <c r="H14" i="1"/>
  <c r="H24" i="1"/>
  <c r="H60" i="1"/>
  <c r="H50" i="1"/>
  <c r="C7" i="1"/>
  <c r="D76" i="1"/>
  <c r="H76" i="1" s="1"/>
  <c r="B76" i="1"/>
  <c r="D60" i="1"/>
  <c r="B60" i="1"/>
  <c r="D50" i="1"/>
  <c r="B50" i="1"/>
  <c r="D24" i="1"/>
  <c r="B24" i="1"/>
  <c r="D14" i="1"/>
  <c r="B14" i="1"/>
  <c r="B8" i="1"/>
  <c r="E81" i="1" l="1"/>
  <c r="H7" i="1"/>
  <c r="C81" i="1"/>
  <c r="B7" i="1"/>
  <c r="B81" i="1" s="1"/>
  <c r="D7" i="1"/>
  <c r="H81" i="1" l="1"/>
  <c r="D81" i="1"/>
</calcChain>
</file>

<file path=xl/sharedStrings.xml><?xml version="1.0" encoding="utf-8"?>
<sst xmlns="http://schemas.openxmlformats.org/spreadsheetml/2006/main" count="101" uniqueCount="101">
  <si>
    <t>MINISTERIO DE AGRICULTURA</t>
  </si>
  <si>
    <t>INSTITUTO AGRARIO DOMINICANO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</si>
  <si>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</si>
  <si>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</si>
  <si>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</si>
  <si>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</si>
  <si>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</si>
  <si>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</si>
  <si>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</si>
  <si>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</si>
  <si>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</si>
  <si>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</si>
  <si>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</si>
  <si>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</si>
  <si>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</si>
  <si>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</si>
  <si>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</si>
  <si>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</si>
  <si>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</si>
  <si>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</si>
  <si>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</si>
  <si>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</si>
  <si>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</si>
  <si>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</si>
  <si>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</si>
  <si>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</si>
  <si>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</si>
  <si>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</si>
  <si>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</si>
  <si>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</si>
  <si>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</si>
  <si>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</si>
  <si>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</si>
  <si>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</si>
  <si>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</si>
  <si>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</si>
  <si>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</si>
  <si>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</si>
  <si>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</si>
  <si>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</si>
  <si>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</si>
  <si>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</si>
  <si>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</si>
  <si>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</si>
  <si>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</si>
  <si>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</si>
  <si>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</si>
  <si>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</si>
  <si>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</si>
  <si>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</si>
  <si>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</si>
  <si>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</si>
  <si>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</si>
  <si>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</si>
  <si>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</si>
  <si>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</si>
  <si>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</si>
  <si>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</si>
  <si>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</si>
  <si>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</si>
  <si>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</si>
  <si>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</si>
  <si>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</si>
  <si>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</si>
  <si>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</si>
  <si>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</si>
  <si>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</si>
  <si>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</si>
  <si>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</si>
  <si>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</si>
  <si>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</si>
  <si>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</si>
  <si>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</si>
  <si>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</si>
  <si>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</si>
  <si>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</si>
  <si>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</si>
  <si>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</si>
  <si>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</si>
  <si>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</si>
  <si>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</si>
  <si>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</si>
  <si>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</si>
  <si>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</si>
  <si>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</si>
  <si>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</si>
  <si>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</si>
  <si>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</si>
  <si>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</si>
  <si>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</si>
  <si>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</si>
  <si>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ENC. DE PLANIFICACIÓN Y DESARROLLO</t>
  </si>
  <si>
    <t xml:space="preserve">  LIC. RAMÓN SOTO DE LA CRUZ</t>
  </si>
  <si>
    <t>AGRON. FRANCISCO GUILLERMO GARCIA GARCIA</t>
  </si>
  <si>
    <t xml:space="preserve"> DIRECTOR GENERAL</t>
  </si>
  <si>
    <t>Ejecución de Gastos y Aplicaciones Financieras, 2024</t>
  </si>
  <si>
    <t xml:space="preserve">  LIC. ROBERTO OVALLES</t>
  </si>
  <si>
    <t>DIRECTOR AMINISTRATIVO FINANCIERO</t>
  </si>
  <si>
    <t xml:space="preserve">Febrero 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</si>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</sst>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/>
    <xf numFmtId="43" fontId="1" fillId="0" borderId="0" xfId="1" applyFont="1"/>
    <xf numFmtId="43" fontId="7" fillId="0" borderId="0" xfId="1" applyFont="1"/>
    <xf numFmtId="43" fontId="6" fillId="0" borderId="0" xfId="1" applyFont="1"/>
    <xf numFmtId="43" fontId="9" fillId="0" borderId="0" xfId="1" applyFont="1" applyAlignment="1">
      <alignment horizontal="center"/>
    </xf>
    <xf numFmtId="43" fontId="10" fillId="0" borderId="0" xfId="1" applyFont="1"/>
    <xf numFmtId="43" fontId="8" fillId="0" borderId="0" xfId="1" applyFont="1" applyBorder="1" applyAlignment="1"/>
    <xf numFmtId="43" fontId="11" fillId="3" borderId="3" xfId="1" applyFont="1" applyFill="1" applyBorder="1" applyAlignment="1">
      <alignment horizontal="center"/>
    </xf>
    <xf numFmtId="43" fontId="11" fillId="3" borderId="4" xfId="1" applyFont="1" applyFill="1" applyBorder="1" applyAlignment="1">
      <alignment horizontal="center"/>
    </xf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3" fontId="13" fillId="0" borderId="8" xfId="1" applyFont="1" applyBorder="1" applyAlignment="1"/>
    <xf numFmtId="43" fontId="13" fillId="0" borderId="0" xfId="1" applyFont="1" applyAlignment="1"/>
    <xf numFmtId="43" fontId="13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4" fillId="2" borderId="9" xfId="1" applyFont="1" applyFill="1" applyBorder="1" applyAlignment="1">
      <alignment vertical="center"/>
    </xf>
    <xf numFmtId="43" fontId="15" fillId="0" borderId="0" xfId="1" applyFont="1"/>
    <xf numFmtId="43" fontId="13" fillId="0" borderId="8" xfId="1" applyFont="1" applyBorder="1" applyAlignment="1">
      <alignment horizontal="right"/>
    </xf>
    <xf numFmtId="43" fontId="14" fillId="2" borderId="9" xfId="1" applyFont="1" applyFill="1" applyBorder="1" applyAlignment="1">
      <alignment horizontal="right"/>
    </xf>
    <xf numFmtId="0" fontId="5" fillId="0" borderId="0" xfId="0" applyFont="1"/>
    <xf numFmtId="49" fontId="5" fillId="0" borderId="0" xfId="1" applyNumberFormat="1" applyFont="1" applyAlignment="1">
      <alignment wrapText="1"/>
    </xf>
    <xf numFmtId="43" fontId="1" fillId="0" borderId="10" xfId="1" applyFont="1" applyBorder="1"/>
    <xf numFmtId="43" fontId="1" fillId="0" borderId="0" xfId="1" applyFont="1" applyBorder="1" applyAlignment="1"/>
    <xf numFmtId="43" fontId="9" fillId="0" borderId="0" xfId="1" applyFont="1" applyAlignment="1"/>
    <xf numFmtId="43" fontId="11" fillId="3" borderId="5" xfId="1" applyFont="1" applyFill="1" applyBorder="1" applyAlignment="1">
      <alignment horizontal="center" vertical="center"/>
    </xf>
    <xf numFmtId="43" fontId="11" fillId="3" borderId="11" xfId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1" fillId="2" borderId="3" xfId="1" applyFont="1" applyFill="1" applyBorder="1" applyAlignment="1">
      <alignment horizontal="center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43" fontId="16" fillId="2" borderId="4" xfId="1" applyFont="1" applyFill="1" applyBorder="1" applyAlignment="1">
      <alignment horizontal="center" vertical="center" wrapText="1"/>
    </xf>
    <xf numFmtId="43" fontId="16" fillId="2" borderId="7" xfId="1" applyFont="1" applyFill="1" applyBorder="1" applyAlignment="1">
      <alignment horizontal="center" vertical="center" wrapText="1"/>
    </xf>
    <xf numFmtId="43" fontId="8" fillId="0" borderId="12" xfId="1" applyFont="1" applyBorder="1" applyAlignment="1">
      <alignment horizontal="center"/>
    </xf>
    <xf numFmtId="43" fontId="9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17" fillId="0" borderId="0" xfId="1" applyFont="1" applyAlignment="1">
      <alignment horizontal="right"/>
    </xf>
    <xf numFmtId="43" fontId="18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68580</xdr:rowOff>
    </xdr:from>
    <xdr:to>
      <xdr:col>0</xdr:col>
      <xdr:colOff>1885950</xdr:colOff>
      <xdr:row>3</xdr:row>
      <xdr:rowOff>135254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68580"/>
          <a:ext cx="1181100" cy="889634"/>
        </a:xfrm>
        <a:prstGeom prst="rect">
          <a:avLst/>
        </a:prstGeom>
      </xdr:spPr>
    </xdr:pic>
    <xdr:clientData/>
  </xdr:twoCellAnchor>
  <xdr:oneCellAnchor>
    <xdr:from>
      <xdr:col>6</xdr:col>
      <xdr:colOff>672123</xdr:colOff>
      <xdr:row>0</xdr:row>
      <xdr:rowOff>97506</xdr:rowOff>
    </xdr:from>
    <xdr:ext cx="928077" cy="879687"/>
    <xdr:pic>
      <xdr:nvPicPr>
        <xdr:cNvPr id="3" name="Imagen 2">
          <a:extLst>
            <a:ext uri="{FF2B5EF4-FFF2-40B4-BE49-F238E27FC236}">
              <a16:creationId xmlns:a16="http://schemas.microsoft.com/office/drawing/2014/main" id="{4AB8ACE7-CEA1-42E7-A64D-90CE304E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2243" y="97506"/>
          <a:ext cx="928077" cy="879687"/>
        </a:xfrm>
        <a:prstGeom prst="rect">
          <a:avLst/>
        </a:prstGeom>
      </xdr:spPr>
    </xdr:pic>
    <xdr:clientData/>
  </xdr:oneCellAnchor>
  <xdr:twoCellAnchor>
    <xdr:from>
      <xdr:col>0</xdr:col>
      <xdr:colOff>2537460</xdr:colOff>
      <xdr:row>103</xdr:row>
      <xdr:rowOff>137160</xdr:rowOff>
    </xdr:from>
    <xdr:to>
      <xdr:col>4</xdr:col>
      <xdr:colOff>701040</xdr:colOff>
      <xdr:row>103</xdr:row>
      <xdr:rowOff>137160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8F70DFA-59AD-2552-B334-A20320944B43}"/>
            </a:ext>
          </a:extLst>
        </xdr:cNvPr>
        <xdr:cNvCxnSpPr/>
      </xdr:nvCxnSpPr>
      <xdr:spPr>
        <a:xfrm>
          <a:off x="2537460" y="19850100"/>
          <a:ext cx="42062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R108"/>
  <sheetViews>
    <sheetView tabSelected="1" view="pageLayout" zoomScaleNormal="89" workbookViewId="0">
      <selection activeCell="B9" sqref="B9"/>
    </sheetView>
  </sheetViews>
  <sheetFormatPr baseColWidth="10" defaultColWidth="11.44140625" defaultRowHeight="14.4" x14ac:dyDescent="0.3"/>
  <cols>
    <col min="1" max="1" width="43" style="2" customWidth="1"/>
    <col min="2" max="2" width="16.21875" style="2" customWidth="1"/>
    <col min="3" max="3" width="13.77734375" style="2" customWidth="1"/>
    <col min="4" max="4" width="16.21875" style="2" customWidth="1"/>
    <col min="5" max="5" width="15.6640625" style="2" customWidth="1"/>
    <col min="6" max="6" width="15" style="2" customWidth="1"/>
    <col min="7" max="7" width="15.33203125" style="2" customWidth="1"/>
    <col min="8" max="8" width="15.6640625" style="2" customWidth="1"/>
    <col min="9" max="9" width="16.21875" style="2" bestFit="1" customWidth="1"/>
    <col min="10" max="10" width="14.44140625" style="2" bestFit="1" customWidth="1"/>
    <col min="11" max="11" width="13.44140625" style="2" bestFit="1" customWidth="1"/>
    <col min="12" max="17" width="14.44140625" style="2" bestFit="1" customWidth="1"/>
    <col min="18" max="18" width="15.88671875" style="2" bestFit="1" customWidth="1"/>
    <col min="19" max="16384" width="11.44140625" style="2"/>
  </cols>
  <sheetData>
    <row r="1" spans="1:18" ht="28.5" customHeight="1" x14ac:dyDescent="0.3">
      <c r="A1" s="36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 x14ac:dyDescent="0.3">
      <c r="A2" s="38" t="s">
        <v>1</v>
      </c>
      <c r="B2" s="39"/>
      <c r="C2" s="39"/>
      <c r="D2" s="39"/>
      <c r="E2" s="39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 customHeight="1" x14ac:dyDescent="0.3">
      <c r="A3" s="40" t="s">
        <v>95</v>
      </c>
      <c r="B3" s="41"/>
      <c r="C3" s="41"/>
      <c r="D3" s="41"/>
      <c r="E3" s="41"/>
      <c r="F3" s="41"/>
      <c r="G3" s="41"/>
      <c r="H3" s="41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customHeight="1" x14ac:dyDescent="0.3">
      <c r="A4" s="42" t="s">
        <v>2</v>
      </c>
      <c r="B4" s="42"/>
      <c r="C4" s="42"/>
      <c r="D4" s="42"/>
      <c r="E4" s="42"/>
      <c r="F4" s="42"/>
      <c r="G4" s="42"/>
      <c r="H4" s="42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5.5" customHeight="1" x14ac:dyDescent="0.3">
      <c r="A5" s="43" t="s">
        <v>3</v>
      </c>
      <c r="B5" s="44" t="s">
        <v>4</v>
      </c>
      <c r="C5" s="46" t="s">
        <v>5</v>
      </c>
      <c r="D5" s="33" t="s">
        <v>6</v>
      </c>
      <c r="E5" s="34"/>
      <c r="F5" s="34"/>
      <c r="G5" s="34"/>
      <c r="H5" s="35"/>
    </row>
    <row r="6" spans="1:18" x14ac:dyDescent="0.3">
      <c r="A6" s="43"/>
      <c r="B6" s="45"/>
      <c r="C6" s="47"/>
      <c r="D6" s="12" t="s">
        <v>7</v>
      </c>
      <c r="E6" s="12" t="s">
        <v>98</v>
      </c>
      <c r="F6" s="12" t="s">
        <v>99</v>
      </c>
      <c r="G6" s="12" t="s">
        <v>100</v>
      </c>
      <c r="H6" s="13" t="s">
        <v>8</v>
      </c>
    </row>
    <row r="7" spans="1:18" x14ac:dyDescent="0.3">
      <c r="A7" s="17" t="s">
        <v>9</v>
      </c>
      <c r="B7" s="26">
        <f>+B8+B14+B24+B50+B60+B72</f>
        <v>2008317326</v>
      </c>
      <c r="C7" s="26">
        <f>+C8+C14+C24+C50+C60+C72</f>
        <v>64100952.530000001</v>
      </c>
      <c r="D7" s="26">
        <f t="shared" ref="D7" si="0">+D8+D14+D24+D50+D60+D72+D76</f>
        <v>124076131.36</v>
      </c>
      <c r="E7" s="26">
        <f t="shared" ref="E7:F7" si="1">+E8+E14+E24+E50+E60+E72+E76</f>
        <v>131754821.09</v>
      </c>
      <c r="F7" s="26">
        <f t="shared" si="1"/>
        <v>149634989.16999999</v>
      </c>
      <c r="G7" s="26">
        <f t="shared" ref="G7" si="2">+G8+G14+G24+G50+G60+G72+G76</f>
        <v>142464849.34000003</v>
      </c>
      <c r="H7" s="26">
        <f>+H8+H14+H24+H50+H60+H72+H76</f>
        <v>547930790.96000004</v>
      </c>
      <c r="I7" s="5"/>
      <c r="J7" s="25"/>
    </row>
    <row r="8" spans="1:18" x14ac:dyDescent="0.3">
      <c r="A8" s="18" t="s">
        <v>10</v>
      </c>
      <c r="B8" s="19">
        <f t="shared" ref="B8:D8" si="3">SUM(B9:B13)</f>
        <v>1429221889</v>
      </c>
      <c r="C8" s="52">
        <f t="shared" si="3"/>
        <v>41844689.109999999</v>
      </c>
      <c r="D8" s="19">
        <f t="shared" si="3"/>
        <v>107061092.75</v>
      </c>
      <c r="E8" s="19">
        <f t="shared" ref="E8:F8" si="4">SUM(E9:E13)</f>
        <v>117492538.99000001</v>
      </c>
      <c r="F8" s="19">
        <f t="shared" si="4"/>
        <v>110858496.78999999</v>
      </c>
      <c r="G8" s="19">
        <f t="shared" ref="G8" si="5">SUM(G9:G13)</f>
        <v>106682862.47</v>
      </c>
      <c r="H8" s="19">
        <f t="shared" ref="H8" si="6">SUM(H9:H13)</f>
        <v>442094991</v>
      </c>
      <c r="I8" s="21"/>
      <c r="J8" s="25"/>
    </row>
    <row r="9" spans="1:18" x14ac:dyDescent="0.3">
      <c r="A9" s="20" t="s">
        <v>11</v>
      </c>
      <c r="B9" s="21">
        <v>1219550151</v>
      </c>
      <c r="C9" s="53">
        <v>0</v>
      </c>
      <c r="D9" s="21">
        <v>91651301.370000005</v>
      </c>
      <c r="E9" s="21">
        <v>102042736.26000001</v>
      </c>
      <c r="F9" s="21">
        <v>95512011.489999995</v>
      </c>
      <c r="G9" s="21">
        <v>91359581.079999998</v>
      </c>
      <c r="H9" s="22">
        <f>SUM(D9:G9)</f>
        <v>380565630.19999999</v>
      </c>
      <c r="I9" s="5"/>
      <c r="J9" s="25"/>
    </row>
    <row r="10" spans="1:18" x14ac:dyDescent="0.3">
      <c r="A10" s="20" t="s">
        <v>12</v>
      </c>
      <c r="B10" s="21">
        <v>39092654</v>
      </c>
      <c r="C10" s="53">
        <v>41844689.109999999</v>
      </c>
      <c r="D10" s="21">
        <v>1375500</v>
      </c>
      <c r="E10" s="21">
        <v>1375500</v>
      </c>
      <c r="F10" s="21">
        <v>1365500</v>
      </c>
      <c r="G10" s="21">
        <v>1375500</v>
      </c>
      <c r="H10" s="22">
        <f t="shared" ref="H10:H13" si="7">SUM(D10:G10)</f>
        <v>5492000</v>
      </c>
      <c r="I10" s="5"/>
      <c r="J10" s="25"/>
    </row>
    <row r="11" spans="1:18" x14ac:dyDescent="0.3">
      <c r="A11" s="20" t="s">
        <v>13</v>
      </c>
      <c r="B11" s="21">
        <v>300000</v>
      </c>
      <c r="C11" s="53"/>
      <c r="D11" s="21"/>
      <c r="E11" s="21">
        <v>7409.81</v>
      </c>
      <c r="F11" s="21">
        <v>8233.9599999999991</v>
      </c>
      <c r="G11" s="21">
        <v>32778.19</v>
      </c>
      <c r="H11" s="22">
        <f t="shared" si="7"/>
        <v>48421.960000000006</v>
      </c>
      <c r="I11" s="5"/>
      <c r="J11" s="25"/>
    </row>
    <row r="12" spans="1:18" x14ac:dyDescent="0.3">
      <c r="A12" s="20" t="s">
        <v>14</v>
      </c>
      <c r="B12" s="21">
        <v>0</v>
      </c>
      <c r="C12" s="53"/>
      <c r="D12" s="21"/>
      <c r="E12" s="21"/>
      <c r="F12" s="21"/>
      <c r="G12" s="21"/>
      <c r="H12" s="22">
        <f t="shared" si="7"/>
        <v>0</v>
      </c>
      <c r="I12" s="5"/>
      <c r="J12" s="25"/>
    </row>
    <row r="13" spans="1:18" x14ac:dyDescent="0.3">
      <c r="A13" s="20" t="s">
        <v>15</v>
      </c>
      <c r="B13" s="21">
        <v>170279084</v>
      </c>
      <c r="C13" s="53"/>
      <c r="D13" s="21">
        <v>14034291.380000001</v>
      </c>
      <c r="E13" s="21">
        <v>14066892.92</v>
      </c>
      <c r="F13" s="21">
        <v>13972751.34</v>
      </c>
      <c r="G13" s="21">
        <v>13915003.199999999</v>
      </c>
      <c r="H13" s="22">
        <f t="shared" si="7"/>
        <v>55988938.840000004</v>
      </c>
      <c r="I13" s="5"/>
      <c r="J13" s="25"/>
    </row>
    <row r="14" spans="1:18" x14ac:dyDescent="0.3">
      <c r="A14" s="18" t="s">
        <v>16</v>
      </c>
      <c r="B14" s="19">
        <f t="shared" ref="B14:D14" si="8">SUM(B15:B23)</f>
        <v>387589961</v>
      </c>
      <c r="C14" s="52">
        <f t="shared" si="8"/>
        <v>9177273.4500000011</v>
      </c>
      <c r="D14" s="19">
        <f t="shared" si="8"/>
        <v>17015038.609999999</v>
      </c>
      <c r="E14" s="19">
        <f t="shared" ref="E14:F14" si="9">SUM(E15:E23)</f>
        <v>14194782.1</v>
      </c>
      <c r="F14" s="19">
        <f t="shared" si="9"/>
        <v>31578750.07</v>
      </c>
      <c r="G14" s="19">
        <f t="shared" ref="G14" si="10">SUM(G15:G23)</f>
        <v>32775909.550000001</v>
      </c>
      <c r="H14" s="19">
        <f t="shared" ref="H14" si="11">SUM(H15:H23)</f>
        <v>95564480.330000013</v>
      </c>
      <c r="I14" s="5"/>
      <c r="J14" s="25"/>
    </row>
    <row r="15" spans="1:18" x14ac:dyDescent="0.3">
      <c r="A15" s="20" t="s">
        <v>17</v>
      </c>
      <c r="B15" s="21">
        <v>157195000</v>
      </c>
      <c r="C15" s="53"/>
      <c r="D15" s="21">
        <v>16755853</v>
      </c>
      <c r="E15" s="21">
        <v>10933262.09</v>
      </c>
      <c r="F15" s="21">
        <v>13616786.75</v>
      </c>
      <c r="G15" s="21">
        <v>25075194.649999999</v>
      </c>
      <c r="H15" s="22">
        <f t="shared" ref="H15:H23" si="12">SUM(D15:G15)</f>
        <v>66381096.490000002</v>
      </c>
      <c r="I15" s="5"/>
      <c r="J15" s="25"/>
    </row>
    <row r="16" spans="1:18" x14ac:dyDescent="0.3">
      <c r="A16" s="20" t="s">
        <v>18</v>
      </c>
      <c r="B16" s="21">
        <v>13060000</v>
      </c>
      <c r="C16" s="53"/>
      <c r="D16" s="21"/>
      <c r="E16" s="21">
        <v>1003774.78</v>
      </c>
      <c r="F16" s="21">
        <v>1128107.8600000001</v>
      </c>
      <c r="G16" s="21">
        <v>595412.72</v>
      </c>
      <c r="H16" s="22">
        <f t="shared" si="12"/>
        <v>2727295.3600000003</v>
      </c>
      <c r="I16" s="5"/>
      <c r="J16" s="25"/>
    </row>
    <row r="17" spans="1:10" x14ac:dyDescent="0.3">
      <c r="A17" s="20" t="s">
        <v>19</v>
      </c>
      <c r="B17" s="21">
        <v>20050000</v>
      </c>
      <c r="C17" s="53"/>
      <c r="D17" s="21"/>
      <c r="E17" s="21"/>
      <c r="F17" s="21">
        <v>2052150</v>
      </c>
      <c r="G17" s="21">
        <v>5479352.2400000002</v>
      </c>
      <c r="H17" s="22">
        <f t="shared" si="12"/>
        <v>7531502.2400000002</v>
      </c>
      <c r="I17" s="5"/>
      <c r="J17" s="25"/>
    </row>
    <row r="18" spans="1:10" x14ac:dyDescent="0.3">
      <c r="A18" s="20" t="s">
        <v>20</v>
      </c>
      <c r="B18" s="21">
        <v>2734600</v>
      </c>
      <c r="C18" s="53"/>
      <c r="D18" s="21"/>
      <c r="E18" s="21">
        <v>300000</v>
      </c>
      <c r="F18" s="21">
        <v>300000</v>
      </c>
      <c r="G18" s="21">
        <v>0</v>
      </c>
      <c r="H18" s="22">
        <f t="shared" si="12"/>
        <v>600000</v>
      </c>
      <c r="I18" s="5"/>
      <c r="J18" s="25"/>
    </row>
    <row r="19" spans="1:10" x14ac:dyDescent="0.3">
      <c r="A19" s="20" t="s">
        <v>21</v>
      </c>
      <c r="B19" s="21">
        <v>32761335</v>
      </c>
      <c r="C19" s="53">
        <v>3421010.03</v>
      </c>
      <c r="D19" s="21"/>
      <c r="E19" s="21">
        <v>1103792.58</v>
      </c>
      <c r="F19" s="21">
        <v>2193021.7200000002</v>
      </c>
      <c r="G19" s="21">
        <v>526408.06999999995</v>
      </c>
      <c r="H19" s="22">
        <f t="shared" si="12"/>
        <v>3823222.37</v>
      </c>
      <c r="I19" s="5"/>
      <c r="J19" s="25"/>
    </row>
    <row r="20" spans="1:10" ht="13.5" customHeight="1" x14ac:dyDescent="0.3">
      <c r="A20" s="20" t="s">
        <v>22</v>
      </c>
      <c r="B20" s="21">
        <v>20436800</v>
      </c>
      <c r="C20" s="53"/>
      <c r="D20" s="21">
        <v>134500.35999999999</v>
      </c>
      <c r="E20" s="21">
        <v>853952.65</v>
      </c>
      <c r="F20" s="21">
        <v>1911319.25</v>
      </c>
      <c r="G20" s="21">
        <v>254107.27</v>
      </c>
      <c r="H20" s="22">
        <f t="shared" si="12"/>
        <v>3153879.53</v>
      </c>
      <c r="I20" s="5"/>
      <c r="J20" s="25"/>
    </row>
    <row r="21" spans="1:10" ht="29.25" customHeight="1" x14ac:dyDescent="0.3">
      <c r="A21" s="23" t="s">
        <v>23</v>
      </c>
      <c r="B21" s="21">
        <v>71669218</v>
      </c>
      <c r="C21" s="53">
        <v>5330844.1100000003</v>
      </c>
      <c r="D21" s="21">
        <v>20845.25</v>
      </c>
      <c r="E21" s="21">
        <v>0</v>
      </c>
      <c r="F21" s="21">
        <v>206412.21</v>
      </c>
      <c r="G21" s="21">
        <v>845434.6</v>
      </c>
      <c r="H21" s="22">
        <f t="shared" si="12"/>
        <v>1072692.06</v>
      </c>
      <c r="I21" s="5"/>
      <c r="J21" s="25"/>
    </row>
    <row r="22" spans="1:10" x14ac:dyDescent="0.3">
      <c r="A22" s="20" t="s">
        <v>24</v>
      </c>
      <c r="B22" s="21">
        <v>58183008</v>
      </c>
      <c r="C22" s="53"/>
      <c r="D22" s="21">
        <v>103840</v>
      </c>
      <c r="E22" s="21">
        <v>0</v>
      </c>
      <c r="F22" s="21">
        <v>9812733.7799999993</v>
      </c>
      <c r="G22" s="21">
        <v>0</v>
      </c>
      <c r="H22" s="22">
        <f t="shared" si="12"/>
        <v>9916573.7799999993</v>
      </c>
      <c r="I22" s="5"/>
      <c r="J22" s="25"/>
    </row>
    <row r="23" spans="1:10" x14ac:dyDescent="0.3">
      <c r="A23" s="20" t="s">
        <v>25</v>
      </c>
      <c r="B23" s="21">
        <v>11500000</v>
      </c>
      <c r="C23" s="53">
        <v>425419.31</v>
      </c>
      <c r="D23" s="21">
        <v>0</v>
      </c>
      <c r="E23" s="21">
        <v>0</v>
      </c>
      <c r="F23" s="21">
        <v>358218.5</v>
      </c>
      <c r="G23" s="21">
        <v>0</v>
      </c>
      <c r="H23" s="22">
        <f t="shared" si="12"/>
        <v>358218.5</v>
      </c>
      <c r="I23" s="5"/>
      <c r="J23" s="25"/>
    </row>
    <row r="24" spans="1:10" x14ac:dyDescent="0.3">
      <c r="A24" s="18" t="s">
        <v>26</v>
      </c>
      <c r="B24" s="19">
        <f>SUM(B25:B33)</f>
        <v>93202175</v>
      </c>
      <c r="C24" s="52">
        <f>SUM(C25:C33)</f>
        <v>-3421010.0300000003</v>
      </c>
      <c r="D24" s="19">
        <f t="shared" ref="D24:E24" si="13">SUM(D25:D33)</f>
        <v>0</v>
      </c>
      <c r="E24" s="19">
        <f t="shared" si="13"/>
        <v>67500</v>
      </c>
      <c r="F24" s="19">
        <f t="shared" ref="F24:G24" si="14">SUM(F25:F33)</f>
        <v>7016242.3099999996</v>
      </c>
      <c r="G24" s="19">
        <f t="shared" si="14"/>
        <v>2134538.4</v>
      </c>
      <c r="H24" s="19">
        <f t="shared" ref="H24" si="15">SUM(H25:H33)</f>
        <v>9218280.709999999</v>
      </c>
      <c r="I24" s="5"/>
      <c r="J24" s="25"/>
    </row>
    <row r="25" spans="1:10" x14ac:dyDescent="0.3">
      <c r="A25" s="20" t="s">
        <v>27</v>
      </c>
      <c r="B25" s="21">
        <v>4612745</v>
      </c>
      <c r="C25" s="53">
        <v>-510000</v>
      </c>
      <c r="D25" s="21"/>
      <c r="E25" s="21">
        <v>67500</v>
      </c>
      <c r="F25" s="21">
        <v>1396600.54</v>
      </c>
      <c r="G25" s="21">
        <v>133929</v>
      </c>
      <c r="H25" s="22">
        <f t="shared" ref="H25:H33" si="16">SUM(D25:G25)</f>
        <v>1598029.54</v>
      </c>
      <c r="I25" s="5"/>
      <c r="J25" s="25"/>
    </row>
    <row r="26" spans="1:10" x14ac:dyDescent="0.3">
      <c r="A26" s="20" t="s">
        <v>28</v>
      </c>
      <c r="B26" s="21">
        <v>2412500</v>
      </c>
      <c r="C26" s="53">
        <v>-1000000</v>
      </c>
      <c r="D26" s="21"/>
      <c r="E26" s="21"/>
      <c r="F26" s="21"/>
      <c r="G26" s="21"/>
      <c r="H26" s="22">
        <f t="shared" si="16"/>
        <v>0</v>
      </c>
      <c r="I26" s="5"/>
      <c r="J26" s="25"/>
    </row>
    <row r="27" spans="1:10" x14ac:dyDescent="0.3">
      <c r="A27" s="20" t="s">
        <v>29</v>
      </c>
      <c r="B27" s="21">
        <v>5770232</v>
      </c>
      <c r="C27" s="53"/>
      <c r="D27" s="21"/>
      <c r="E27" s="21"/>
      <c r="F27" s="21">
        <v>30275</v>
      </c>
      <c r="G27" s="21">
        <v>236708</v>
      </c>
      <c r="H27" s="22">
        <f t="shared" si="16"/>
        <v>266983</v>
      </c>
      <c r="I27" s="5"/>
      <c r="J27" s="25"/>
    </row>
    <row r="28" spans="1:10" x14ac:dyDescent="0.3">
      <c r="A28" s="20" t="s">
        <v>30</v>
      </c>
      <c r="B28" s="21">
        <v>539790</v>
      </c>
      <c r="C28" s="53"/>
      <c r="D28" s="21"/>
      <c r="E28" s="21"/>
      <c r="F28" s="21"/>
      <c r="G28" s="21"/>
      <c r="H28" s="22">
        <f t="shared" si="16"/>
        <v>0</v>
      </c>
      <c r="I28" s="5"/>
      <c r="J28" s="25"/>
    </row>
    <row r="29" spans="1:10" x14ac:dyDescent="0.3">
      <c r="A29" s="20" t="s">
        <v>31</v>
      </c>
      <c r="B29" s="21">
        <v>4529091</v>
      </c>
      <c r="C29" s="53">
        <v>-325091</v>
      </c>
      <c r="D29" s="21"/>
      <c r="E29" s="21"/>
      <c r="F29" s="21"/>
      <c r="G29" s="21">
        <v>1652</v>
      </c>
      <c r="H29" s="22">
        <f t="shared" si="16"/>
        <v>1652</v>
      </c>
      <c r="I29" s="5"/>
      <c r="J29" s="25"/>
    </row>
    <row r="30" spans="1:10" x14ac:dyDescent="0.3">
      <c r="A30" s="20" t="s">
        <v>32</v>
      </c>
      <c r="B30" s="21">
        <v>4201495</v>
      </c>
      <c r="C30" s="53">
        <v>-585919.03</v>
      </c>
      <c r="D30" s="21"/>
      <c r="E30" s="21"/>
      <c r="F30" s="21"/>
      <c r="G30" s="21"/>
      <c r="H30" s="22">
        <f t="shared" si="16"/>
        <v>0</v>
      </c>
      <c r="I30" s="5"/>
      <c r="J30" s="25"/>
    </row>
    <row r="31" spans="1:10" x14ac:dyDescent="0.3">
      <c r="A31" s="20" t="s">
        <v>33</v>
      </c>
      <c r="B31" s="21">
        <v>58026123</v>
      </c>
      <c r="C31" s="53"/>
      <c r="D31" s="21"/>
      <c r="E31" s="21"/>
      <c r="F31" s="21">
        <v>5482576.7699999996</v>
      </c>
      <c r="G31" s="21">
        <v>14750</v>
      </c>
      <c r="H31" s="22">
        <f t="shared" si="16"/>
        <v>5497326.7699999996</v>
      </c>
      <c r="I31" s="5"/>
      <c r="J31" s="25"/>
    </row>
    <row r="32" spans="1:10" ht="27.6" x14ac:dyDescent="0.3">
      <c r="A32" s="23" t="s">
        <v>34</v>
      </c>
      <c r="B32" s="21"/>
      <c r="C32" s="53"/>
      <c r="D32" s="21"/>
      <c r="E32" s="21"/>
      <c r="F32" s="21"/>
      <c r="G32" s="21"/>
      <c r="H32" s="22">
        <f t="shared" si="16"/>
        <v>0</v>
      </c>
      <c r="I32" s="5"/>
      <c r="J32" s="25"/>
    </row>
    <row r="33" spans="1:10" x14ac:dyDescent="0.3">
      <c r="A33" s="20" t="s">
        <v>35</v>
      </c>
      <c r="B33" s="21">
        <v>13110199</v>
      </c>
      <c r="C33" s="53">
        <v>-1000000</v>
      </c>
      <c r="D33" s="21"/>
      <c r="E33" s="21"/>
      <c r="F33" s="21">
        <v>106790</v>
      </c>
      <c r="G33" s="21">
        <v>1747499.4</v>
      </c>
      <c r="H33" s="22">
        <f t="shared" si="16"/>
        <v>1854289.4</v>
      </c>
      <c r="I33" s="5"/>
      <c r="J33" s="25"/>
    </row>
    <row r="34" spans="1:10" x14ac:dyDescent="0.3">
      <c r="A34" s="18" t="s">
        <v>36</v>
      </c>
      <c r="B34" s="19"/>
      <c r="C34" s="52"/>
      <c r="D34" s="21"/>
      <c r="E34" s="21"/>
      <c r="F34" s="21"/>
      <c r="G34" s="21"/>
      <c r="H34" s="22">
        <f t="shared" ref="H25:H59" si="17">SUM(D34:F34)</f>
        <v>0</v>
      </c>
      <c r="I34" s="5"/>
      <c r="J34" s="25"/>
    </row>
    <row r="35" spans="1:10" x14ac:dyDescent="0.3">
      <c r="A35" s="20" t="s">
        <v>37</v>
      </c>
      <c r="B35" s="21"/>
      <c r="C35" s="53"/>
      <c r="D35" s="21"/>
      <c r="E35" s="21"/>
      <c r="F35" s="21"/>
      <c r="G35" s="21"/>
      <c r="H35" s="22">
        <f t="shared" si="17"/>
        <v>0</v>
      </c>
      <c r="I35" s="5"/>
      <c r="J35" s="25"/>
    </row>
    <row r="36" spans="1:10" x14ac:dyDescent="0.3">
      <c r="A36" s="20" t="s">
        <v>38</v>
      </c>
      <c r="B36" s="21"/>
      <c r="C36" s="53"/>
      <c r="D36" s="21"/>
      <c r="E36" s="21"/>
      <c r="F36" s="21"/>
      <c r="G36" s="21"/>
      <c r="H36" s="22">
        <f t="shared" si="17"/>
        <v>0</v>
      </c>
      <c r="I36" s="5"/>
      <c r="J36" s="25"/>
    </row>
    <row r="37" spans="1:10" x14ac:dyDescent="0.3">
      <c r="A37" s="20" t="s">
        <v>39</v>
      </c>
      <c r="B37" s="21"/>
      <c r="C37" s="53"/>
      <c r="D37" s="21"/>
      <c r="E37" s="21"/>
      <c r="F37" s="21"/>
      <c r="G37" s="21"/>
      <c r="H37" s="22">
        <f t="shared" si="17"/>
        <v>0</v>
      </c>
      <c r="I37" s="5"/>
      <c r="J37" s="25"/>
    </row>
    <row r="38" spans="1:10" x14ac:dyDescent="0.3">
      <c r="A38" s="20" t="s">
        <v>40</v>
      </c>
      <c r="B38" s="21"/>
      <c r="C38" s="53"/>
      <c r="D38" s="21"/>
      <c r="E38" s="21"/>
      <c r="F38" s="21"/>
      <c r="G38" s="21"/>
      <c r="H38" s="22">
        <f t="shared" si="17"/>
        <v>0</v>
      </c>
      <c r="I38" s="5"/>
      <c r="J38" s="25"/>
    </row>
    <row r="39" spans="1:10" x14ac:dyDescent="0.3">
      <c r="A39" s="20" t="s">
        <v>41</v>
      </c>
      <c r="B39" s="21"/>
      <c r="C39" s="53"/>
      <c r="D39" s="21"/>
      <c r="E39" s="21"/>
      <c r="F39" s="21"/>
      <c r="G39" s="21"/>
      <c r="H39" s="22">
        <f t="shared" si="17"/>
        <v>0</v>
      </c>
      <c r="I39" s="5"/>
      <c r="J39" s="25"/>
    </row>
    <row r="40" spans="1:10" x14ac:dyDescent="0.3">
      <c r="A40" s="20" t="s">
        <v>42</v>
      </c>
      <c r="B40" s="21"/>
      <c r="C40" s="53"/>
      <c r="D40" s="21"/>
      <c r="E40" s="21"/>
      <c r="F40" s="21"/>
      <c r="G40" s="21"/>
      <c r="H40" s="22">
        <f t="shared" si="17"/>
        <v>0</v>
      </c>
      <c r="I40" s="5"/>
      <c r="J40" s="25"/>
    </row>
    <row r="41" spans="1:10" x14ac:dyDescent="0.3">
      <c r="A41" s="20" t="s">
        <v>43</v>
      </c>
      <c r="B41" s="21"/>
      <c r="C41" s="53"/>
      <c r="D41" s="21"/>
      <c r="E41" s="21"/>
      <c r="F41" s="21"/>
      <c r="G41" s="21"/>
      <c r="H41" s="22">
        <f t="shared" si="17"/>
        <v>0</v>
      </c>
      <c r="I41" s="5"/>
      <c r="J41" s="25"/>
    </row>
    <row r="42" spans="1:10" x14ac:dyDescent="0.3">
      <c r="A42" s="20" t="s">
        <v>44</v>
      </c>
      <c r="B42" s="21"/>
      <c r="C42" s="53"/>
      <c r="D42" s="21"/>
      <c r="E42" s="21"/>
      <c r="F42" s="21"/>
      <c r="G42" s="21"/>
      <c r="H42" s="22">
        <f t="shared" si="17"/>
        <v>0</v>
      </c>
      <c r="I42" s="5"/>
      <c r="J42" s="25"/>
    </row>
    <row r="43" spans="1:10" x14ac:dyDescent="0.3">
      <c r="A43" s="18" t="s">
        <v>45</v>
      </c>
      <c r="B43" s="19"/>
      <c r="C43" s="52"/>
      <c r="D43" s="21"/>
      <c r="E43" s="21"/>
      <c r="F43" s="21"/>
      <c r="G43" s="21"/>
      <c r="H43" s="22">
        <f t="shared" si="17"/>
        <v>0</v>
      </c>
      <c r="I43" s="5"/>
      <c r="J43" s="25"/>
    </row>
    <row r="44" spans="1:10" x14ac:dyDescent="0.3">
      <c r="A44" s="20" t="s">
        <v>46</v>
      </c>
      <c r="B44" s="21"/>
      <c r="C44" s="53"/>
      <c r="D44" s="21"/>
      <c r="E44" s="21"/>
      <c r="F44" s="21"/>
      <c r="G44" s="21"/>
      <c r="H44" s="22">
        <f t="shared" si="17"/>
        <v>0</v>
      </c>
      <c r="I44" s="5"/>
      <c r="J44" s="25"/>
    </row>
    <row r="45" spans="1:10" x14ac:dyDescent="0.3">
      <c r="A45" s="20" t="s">
        <v>47</v>
      </c>
      <c r="B45" s="21"/>
      <c r="C45" s="53"/>
      <c r="D45" s="21"/>
      <c r="E45" s="21"/>
      <c r="F45" s="21"/>
      <c r="G45" s="21"/>
      <c r="H45" s="22">
        <f t="shared" si="17"/>
        <v>0</v>
      </c>
      <c r="I45" s="5"/>
      <c r="J45" s="25"/>
    </row>
    <row r="46" spans="1:10" x14ac:dyDescent="0.3">
      <c r="A46" s="20" t="s">
        <v>48</v>
      </c>
      <c r="B46" s="21"/>
      <c r="C46" s="53"/>
      <c r="D46" s="21"/>
      <c r="E46" s="21"/>
      <c r="F46" s="21"/>
      <c r="G46" s="21"/>
      <c r="H46" s="22">
        <f t="shared" si="17"/>
        <v>0</v>
      </c>
      <c r="I46" s="5"/>
      <c r="J46" s="25"/>
    </row>
    <row r="47" spans="1:10" x14ac:dyDescent="0.3">
      <c r="A47" s="20" t="s">
        <v>49</v>
      </c>
      <c r="B47" s="21"/>
      <c r="C47" s="53"/>
      <c r="D47" s="21"/>
      <c r="E47" s="21"/>
      <c r="F47" s="21"/>
      <c r="G47" s="21"/>
      <c r="H47" s="22">
        <f t="shared" si="17"/>
        <v>0</v>
      </c>
      <c r="I47" s="5"/>
      <c r="J47" s="25"/>
    </row>
    <row r="48" spans="1:10" x14ac:dyDescent="0.3">
      <c r="A48" s="20" t="s">
        <v>50</v>
      </c>
      <c r="B48" s="21"/>
      <c r="C48" s="53"/>
      <c r="D48" s="21"/>
      <c r="E48" s="21"/>
      <c r="F48" s="21"/>
      <c r="G48" s="21"/>
      <c r="H48" s="22">
        <f t="shared" si="17"/>
        <v>0</v>
      </c>
      <c r="I48" s="5"/>
      <c r="J48" s="25"/>
    </row>
    <row r="49" spans="1:10" x14ac:dyDescent="0.3">
      <c r="A49" s="20" t="s">
        <v>51</v>
      </c>
      <c r="B49" s="21"/>
      <c r="C49" s="53"/>
      <c r="D49" s="21"/>
      <c r="E49" s="21"/>
      <c r="F49" s="21"/>
      <c r="G49" s="21"/>
      <c r="H49" s="22">
        <f t="shared" si="17"/>
        <v>0</v>
      </c>
      <c r="I49" s="5"/>
      <c r="J49" s="25"/>
    </row>
    <row r="50" spans="1:10" x14ac:dyDescent="0.3">
      <c r="A50" s="18" t="s">
        <v>52</v>
      </c>
      <c r="B50" s="19">
        <f>SUM(B51:B59)</f>
        <v>28472833</v>
      </c>
      <c r="C50" s="52">
        <f>SUM(C51:C59)</f>
        <v>16500000</v>
      </c>
      <c r="D50" s="19">
        <f t="shared" ref="D50:E50" si="18">SUM(D51:D59)</f>
        <v>0</v>
      </c>
      <c r="E50" s="19">
        <f t="shared" si="18"/>
        <v>0</v>
      </c>
      <c r="F50" s="19">
        <f t="shared" ref="F50:G50" si="19">SUM(F51:F59)</f>
        <v>181500</v>
      </c>
      <c r="G50" s="19">
        <f t="shared" si="19"/>
        <v>186246.99</v>
      </c>
      <c r="H50" s="19">
        <f t="shared" ref="H50" si="20">SUM(H51:H59)</f>
        <v>367746.99</v>
      </c>
      <c r="I50" s="5"/>
      <c r="J50" s="25"/>
    </row>
    <row r="51" spans="1:10" x14ac:dyDescent="0.3">
      <c r="A51" s="20" t="s">
        <v>53</v>
      </c>
      <c r="B51" s="21">
        <v>13732095</v>
      </c>
      <c r="C51" s="53"/>
      <c r="D51" s="21"/>
      <c r="E51" s="21"/>
      <c r="F51" s="21"/>
      <c r="G51" s="21"/>
      <c r="H51" s="22">
        <f t="shared" ref="H51:H59" si="21">SUM(D51:G51)</f>
        <v>0</v>
      </c>
      <c r="I51" s="5"/>
      <c r="J51" s="25"/>
    </row>
    <row r="52" spans="1:10" x14ac:dyDescent="0.3">
      <c r="A52" s="20" t="s">
        <v>54</v>
      </c>
      <c r="B52" s="21">
        <v>865000</v>
      </c>
      <c r="C52" s="53"/>
      <c r="D52" s="21"/>
      <c r="E52" s="21"/>
      <c r="F52" s="21"/>
      <c r="G52" s="21"/>
      <c r="H52" s="22">
        <f t="shared" si="21"/>
        <v>0</v>
      </c>
      <c r="I52" s="5"/>
      <c r="J52" s="25"/>
    </row>
    <row r="53" spans="1:10" x14ac:dyDescent="0.3">
      <c r="A53" s="20" t="s">
        <v>55</v>
      </c>
      <c r="B53" s="21">
        <v>2321993</v>
      </c>
      <c r="C53" s="53"/>
      <c r="D53" s="21"/>
      <c r="E53" s="21"/>
      <c r="F53" s="21"/>
      <c r="G53" s="21"/>
      <c r="H53" s="22">
        <f t="shared" si="21"/>
        <v>0</v>
      </c>
      <c r="I53" s="5"/>
      <c r="J53" s="25"/>
    </row>
    <row r="54" spans="1:10" x14ac:dyDescent="0.3">
      <c r="A54" s="20" t="s">
        <v>56</v>
      </c>
      <c r="B54" s="21">
        <v>0</v>
      </c>
      <c r="C54" s="21"/>
      <c r="D54" s="21"/>
      <c r="E54" s="21"/>
      <c r="F54" s="21"/>
      <c r="G54" s="21"/>
      <c r="H54" s="22">
        <f t="shared" si="21"/>
        <v>0</v>
      </c>
      <c r="I54" s="5"/>
      <c r="J54" s="25"/>
    </row>
    <row r="55" spans="1:10" x14ac:dyDescent="0.3">
      <c r="A55" s="20" t="s">
        <v>57</v>
      </c>
      <c r="B55" s="21">
        <v>3875133</v>
      </c>
      <c r="C55" s="21"/>
      <c r="D55" s="21"/>
      <c r="E55" s="21"/>
      <c r="F55" s="21"/>
      <c r="G55" s="21"/>
      <c r="H55" s="22">
        <f t="shared" si="21"/>
        <v>0</v>
      </c>
      <c r="I55" s="5"/>
      <c r="J55" s="25"/>
    </row>
    <row r="56" spans="1:10" x14ac:dyDescent="0.3">
      <c r="A56" s="20" t="s">
        <v>58</v>
      </c>
      <c r="B56" s="21">
        <v>728612</v>
      </c>
      <c r="C56" s="21"/>
      <c r="D56" s="21"/>
      <c r="E56" s="21"/>
      <c r="F56" s="21"/>
      <c r="G56" s="21"/>
      <c r="H56" s="22">
        <f t="shared" si="21"/>
        <v>0</v>
      </c>
      <c r="I56" s="5"/>
      <c r="J56" s="25"/>
    </row>
    <row r="57" spans="1:10" x14ac:dyDescent="0.3">
      <c r="A57" s="20" t="s">
        <v>59</v>
      </c>
      <c r="B57" s="21">
        <v>5000000</v>
      </c>
      <c r="C57" s="21"/>
      <c r="D57" s="21"/>
      <c r="E57" s="21"/>
      <c r="F57" s="21"/>
      <c r="G57" s="21"/>
      <c r="H57" s="22">
        <f t="shared" si="21"/>
        <v>0</v>
      </c>
      <c r="I57" s="5"/>
      <c r="J57" s="25"/>
    </row>
    <row r="58" spans="1:10" x14ac:dyDescent="0.3">
      <c r="A58" s="20" t="s">
        <v>60</v>
      </c>
      <c r="B58" s="21">
        <v>1950000</v>
      </c>
      <c r="C58" s="21">
        <v>12500000</v>
      </c>
      <c r="D58" s="21"/>
      <c r="E58" s="21"/>
      <c r="F58" s="21">
        <v>181500</v>
      </c>
      <c r="G58" s="21">
        <v>186246.99</v>
      </c>
      <c r="H58" s="22">
        <f t="shared" si="21"/>
        <v>367746.99</v>
      </c>
      <c r="I58" s="5"/>
      <c r="J58" s="25"/>
    </row>
    <row r="59" spans="1:10" x14ac:dyDescent="0.3">
      <c r="A59" s="20" t="s">
        <v>61</v>
      </c>
      <c r="B59" s="21"/>
      <c r="C59" s="21">
        <v>4000000</v>
      </c>
      <c r="D59" s="21"/>
      <c r="E59" s="21"/>
      <c r="F59" s="21"/>
      <c r="G59" s="21"/>
      <c r="H59" s="22">
        <f t="shared" si="21"/>
        <v>0</v>
      </c>
      <c r="I59" s="5"/>
      <c r="J59" s="25"/>
    </row>
    <row r="60" spans="1:10" x14ac:dyDescent="0.3">
      <c r="A60" s="18" t="s">
        <v>62</v>
      </c>
      <c r="B60" s="19">
        <f>SUM(B61:B64)</f>
        <v>69830468</v>
      </c>
      <c r="C60" s="19">
        <f>SUM(C61:C64)</f>
        <v>0</v>
      </c>
      <c r="D60" s="19">
        <f t="shared" ref="D60:E60" si="22">SUM(D61:D64)</f>
        <v>0</v>
      </c>
      <c r="E60" s="19">
        <f t="shared" si="22"/>
        <v>0</v>
      </c>
      <c r="F60" s="19">
        <f t="shared" ref="F60:G60" si="23">SUM(F61:F64)</f>
        <v>0</v>
      </c>
      <c r="G60" s="19">
        <f t="shared" si="23"/>
        <v>685291.93</v>
      </c>
      <c r="H60" s="19">
        <f t="shared" ref="H60" si="24">SUM(H61:H64)</f>
        <v>685291.93</v>
      </c>
      <c r="I60" s="5"/>
      <c r="J60" s="25"/>
    </row>
    <row r="61" spans="1:10" x14ac:dyDescent="0.3">
      <c r="A61" s="20" t="s">
        <v>63</v>
      </c>
      <c r="B61" s="21">
        <v>15600000</v>
      </c>
      <c r="C61" s="21"/>
      <c r="D61" s="21"/>
      <c r="E61" s="21"/>
      <c r="F61" s="21"/>
      <c r="G61" s="21">
        <v>685291.93</v>
      </c>
      <c r="H61" s="22">
        <f t="shared" ref="H61:H71" si="25">SUM(D61:G61)</f>
        <v>685291.93</v>
      </c>
      <c r="I61" s="5"/>
      <c r="J61" s="25"/>
    </row>
    <row r="62" spans="1:10" x14ac:dyDescent="0.3">
      <c r="A62" s="20" t="s">
        <v>64</v>
      </c>
      <c r="B62" s="21">
        <v>54230468</v>
      </c>
      <c r="C62" s="21"/>
      <c r="D62" s="21"/>
      <c r="E62" s="21"/>
      <c r="F62" s="21"/>
      <c r="G62" s="21"/>
      <c r="H62" s="22">
        <f t="shared" si="25"/>
        <v>0</v>
      </c>
      <c r="I62" s="5"/>
      <c r="J62" s="25"/>
    </row>
    <row r="63" spans="1:10" x14ac:dyDescent="0.3">
      <c r="A63" s="20" t="s">
        <v>65</v>
      </c>
      <c r="B63" s="21"/>
      <c r="C63" s="21"/>
      <c r="D63" s="21"/>
      <c r="E63" s="21"/>
      <c r="F63" s="21"/>
      <c r="G63" s="21"/>
      <c r="H63" s="22">
        <f t="shared" si="25"/>
        <v>0</v>
      </c>
      <c r="I63" s="5"/>
      <c r="J63" s="25"/>
    </row>
    <row r="64" spans="1:10" ht="27.6" x14ac:dyDescent="0.3">
      <c r="A64" s="23" t="s">
        <v>66</v>
      </c>
      <c r="B64" s="21"/>
      <c r="C64" s="21"/>
      <c r="D64" s="21"/>
      <c r="E64" s="21"/>
      <c r="F64" s="21"/>
      <c r="G64" s="21"/>
      <c r="H64" s="22">
        <f t="shared" si="25"/>
        <v>0</v>
      </c>
      <c r="I64" s="5"/>
      <c r="J64" s="25"/>
    </row>
    <row r="65" spans="1:10" x14ac:dyDescent="0.3">
      <c r="A65" s="18" t="s">
        <v>67</v>
      </c>
      <c r="B65" s="19"/>
      <c r="C65" s="19"/>
      <c r="D65" s="21"/>
      <c r="E65" s="21"/>
      <c r="F65" s="21"/>
      <c r="G65" s="21"/>
      <c r="H65" s="22">
        <f t="shared" ref="H61:H80" si="26">SUM(D65:D65)</f>
        <v>0</v>
      </c>
      <c r="I65" s="5"/>
      <c r="J65" s="25"/>
    </row>
    <row r="66" spans="1:10" x14ac:dyDescent="0.3">
      <c r="A66" s="20" t="s">
        <v>68</v>
      </c>
      <c r="B66" s="21"/>
      <c r="C66" s="21"/>
      <c r="D66" s="21"/>
      <c r="E66" s="21"/>
      <c r="F66" s="21"/>
      <c r="G66" s="21"/>
      <c r="H66" s="22">
        <f t="shared" si="25"/>
        <v>0</v>
      </c>
      <c r="I66" s="5"/>
      <c r="J66" s="25"/>
    </row>
    <row r="67" spans="1:10" x14ac:dyDescent="0.3">
      <c r="A67" s="20" t="s">
        <v>69</v>
      </c>
      <c r="B67" s="21"/>
      <c r="C67" s="21"/>
      <c r="D67" s="21"/>
      <c r="E67" s="21"/>
      <c r="F67" s="21"/>
      <c r="G67" s="21"/>
      <c r="H67" s="22">
        <f t="shared" si="25"/>
        <v>0</v>
      </c>
      <c r="I67" s="5"/>
      <c r="J67" s="25"/>
    </row>
    <row r="68" spans="1:10" x14ac:dyDescent="0.3">
      <c r="A68" s="18" t="s">
        <v>70</v>
      </c>
      <c r="B68" s="19"/>
      <c r="C68" s="19"/>
      <c r="D68" s="21"/>
      <c r="E68" s="21"/>
      <c r="F68" s="21"/>
      <c r="G68" s="21"/>
      <c r="H68" s="22">
        <f t="shared" si="26"/>
        <v>0</v>
      </c>
      <c r="I68" s="5"/>
      <c r="J68" s="25"/>
    </row>
    <row r="69" spans="1:10" x14ac:dyDescent="0.3">
      <c r="A69" s="20" t="s">
        <v>71</v>
      </c>
      <c r="B69" s="21"/>
      <c r="C69" s="21"/>
      <c r="D69" s="21"/>
      <c r="E69" s="21"/>
      <c r="F69" s="21"/>
      <c r="G69" s="21"/>
      <c r="H69" s="22">
        <f t="shared" si="25"/>
        <v>0</v>
      </c>
      <c r="I69" s="5"/>
      <c r="J69" s="25"/>
    </row>
    <row r="70" spans="1:10" x14ac:dyDescent="0.3">
      <c r="A70" s="20" t="s">
        <v>72</v>
      </c>
      <c r="B70" s="21"/>
      <c r="C70" s="21"/>
      <c r="D70" s="21"/>
      <c r="E70" s="21"/>
      <c r="F70" s="21"/>
      <c r="G70" s="21"/>
      <c r="H70" s="22">
        <f t="shared" si="25"/>
        <v>0</v>
      </c>
      <c r="I70" s="5"/>
      <c r="J70" s="25"/>
    </row>
    <row r="71" spans="1:10" x14ac:dyDescent="0.3">
      <c r="A71" s="20" t="s">
        <v>73</v>
      </c>
      <c r="B71" s="21"/>
      <c r="C71" s="21"/>
      <c r="D71" s="21"/>
      <c r="E71" s="21"/>
      <c r="F71" s="21"/>
      <c r="G71" s="21"/>
      <c r="H71" s="22">
        <f t="shared" si="25"/>
        <v>0</v>
      </c>
      <c r="I71" s="5"/>
      <c r="J71" s="25"/>
    </row>
    <row r="72" spans="1:10" x14ac:dyDescent="0.3">
      <c r="A72" s="17" t="s">
        <v>74</v>
      </c>
      <c r="B72" s="26"/>
      <c r="C72" s="26"/>
      <c r="D72" s="26"/>
      <c r="E72" s="26"/>
      <c r="F72" s="26"/>
      <c r="G72" s="26"/>
      <c r="H72" s="22">
        <f t="shared" si="26"/>
        <v>0</v>
      </c>
      <c r="I72" s="5"/>
      <c r="J72" s="25"/>
    </row>
    <row r="73" spans="1:10" x14ac:dyDescent="0.3">
      <c r="A73" s="18" t="s">
        <v>75</v>
      </c>
      <c r="B73" s="19"/>
      <c r="C73" s="19"/>
      <c r="D73" s="21"/>
      <c r="E73" s="21"/>
      <c r="F73" s="21"/>
      <c r="G73" s="21"/>
      <c r="H73" s="22">
        <f t="shared" si="26"/>
        <v>0</v>
      </c>
      <c r="I73" s="5"/>
      <c r="J73" s="25"/>
    </row>
    <row r="74" spans="1:10" x14ac:dyDescent="0.3">
      <c r="A74" s="20" t="s">
        <v>76</v>
      </c>
      <c r="B74" s="21"/>
      <c r="C74" s="21"/>
      <c r="D74" s="21"/>
      <c r="E74" s="21"/>
      <c r="F74" s="21"/>
      <c r="G74" s="21"/>
      <c r="H74" s="22">
        <f t="shared" ref="H74:H75" si="27">SUM(D74:G74)</f>
        <v>0</v>
      </c>
      <c r="I74" s="5"/>
      <c r="J74" s="25"/>
    </row>
    <row r="75" spans="1:10" x14ac:dyDescent="0.3">
      <c r="A75" s="20" t="s">
        <v>77</v>
      </c>
      <c r="B75" s="21"/>
      <c r="C75" s="21"/>
      <c r="D75" s="21"/>
      <c r="E75" s="21"/>
      <c r="F75" s="21"/>
      <c r="G75" s="21"/>
      <c r="H75" s="22">
        <f t="shared" si="27"/>
        <v>0</v>
      </c>
      <c r="I75" s="5"/>
      <c r="J75" s="25"/>
    </row>
    <row r="76" spans="1:10" x14ac:dyDescent="0.3">
      <c r="A76" s="18" t="s">
        <v>78</v>
      </c>
      <c r="B76" s="19">
        <f>SUM(B77:B78)</f>
        <v>0</v>
      </c>
      <c r="C76" s="19">
        <f>SUM(C77:C78)</f>
        <v>0</v>
      </c>
      <c r="D76" s="19">
        <f t="shared" ref="D76:E76" si="28">SUM(D77:D78)</f>
        <v>0</v>
      </c>
      <c r="E76" s="19">
        <f t="shared" si="28"/>
        <v>0</v>
      </c>
      <c r="F76" s="19">
        <f t="shared" ref="F76:G76" si="29">SUM(F77:F78)</f>
        <v>0</v>
      </c>
      <c r="G76" s="19">
        <f t="shared" si="29"/>
        <v>0</v>
      </c>
      <c r="H76" s="22">
        <f t="shared" si="26"/>
        <v>0</v>
      </c>
      <c r="I76" s="5"/>
      <c r="J76" s="25"/>
    </row>
    <row r="77" spans="1:10" x14ac:dyDescent="0.3">
      <c r="A77" s="20" t="s">
        <v>79</v>
      </c>
      <c r="B77" s="21"/>
      <c r="C77" s="21"/>
      <c r="D77" s="21"/>
      <c r="E77" s="21"/>
      <c r="F77" s="21"/>
      <c r="G77" s="21"/>
      <c r="H77" s="22">
        <f t="shared" ref="H77:H78" si="30">SUM(D77:G77)</f>
        <v>0</v>
      </c>
      <c r="I77" s="5"/>
    </row>
    <row r="78" spans="1:10" x14ac:dyDescent="0.3">
      <c r="A78" s="20" t="s">
        <v>80</v>
      </c>
      <c r="B78" s="21"/>
      <c r="C78" s="21"/>
      <c r="D78" s="21"/>
      <c r="E78" s="21"/>
      <c r="F78" s="21"/>
      <c r="G78" s="21"/>
      <c r="H78" s="22">
        <f t="shared" si="30"/>
        <v>0</v>
      </c>
      <c r="I78" s="5"/>
    </row>
    <row r="79" spans="1:10" x14ac:dyDescent="0.3">
      <c r="A79" s="18" t="s">
        <v>81</v>
      </c>
      <c r="B79" s="19"/>
      <c r="C79" s="19"/>
      <c r="D79" s="21"/>
      <c r="E79" s="21"/>
      <c r="F79" s="21"/>
      <c r="G79" s="21"/>
      <c r="H79" s="22">
        <f t="shared" si="26"/>
        <v>0</v>
      </c>
      <c r="I79" s="5"/>
    </row>
    <row r="80" spans="1:10" x14ac:dyDescent="0.3">
      <c r="A80" s="20" t="s">
        <v>82</v>
      </c>
      <c r="B80" s="21"/>
      <c r="C80" s="21"/>
      <c r="D80" s="21"/>
      <c r="E80" s="21"/>
      <c r="F80" s="21"/>
      <c r="G80" s="21"/>
      <c r="H80" s="22">
        <f t="shared" si="26"/>
        <v>0</v>
      </c>
      <c r="I80" s="5"/>
    </row>
    <row r="81" spans="1:18" x14ac:dyDescent="0.3">
      <c r="A81" s="24" t="s">
        <v>83</v>
      </c>
      <c r="B81" s="27">
        <f t="shared" ref="B81:D81" si="31">+B7</f>
        <v>2008317326</v>
      </c>
      <c r="C81" s="27">
        <f t="shared" si="31"/>
        <v>64100952.530000001</v>
      </c>
      <c r="D81" s="27">
        <f t="shared" si="31"/>
        <v>124076131.36</v>
      </c>
      <c r="E81" s="27">
        <f t="shared" ref="E81:F81" si="32">+E7</f>
        <v>131754821.09</v>
      </c>
      <c r="F81" s="27">
        <f t="shared" si="32"/>
        <v>149634989.16999999</v>
      </c>
      <c r="G81" s="27">
        <f t="shared" ref="G81" si="33">+G7</f>
        <v>142464849.34000003</v>
      </c>
      <c r="H81" s="27">
        <f t="shared" ref="H81" si="34">+H7</f>
        <v>547930790.96000004</v>
      </c>
      <c r="I81" s="5"/>
    </row>
    <row r="82" spans="1:18" ht="11.25" customHeight="1" x14ac:dyDescent="0.3">
      <c r="A82" s="14" t="s">
        <v>84</v>
      </c>
      <c r="B82" s="28"/>
      <c r="C82" s="28"/>
      <c r="D82" s="28"/>
      <c r="E82" s="28"/>
      <c r="F82" s="28"/>
      <c r="G82" s="28"/>
      <c r="H82" s="20"/>
      <c r="I82" s="20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3">
      <c r="A83" s="16" t="s">
        <v>85</v>
      </c>
      <c r="B83" s="28"/>
      <c r="C83" s="28"/>
      <c r="D83" s="28"/>
      <c r="E83" s="28"/>
      <c r="F83" s="28"/>
      <c r="G83" s="28"/>
      <c r="H83" s="20"/>
      <c r="I83" s="20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3">
      <c r="A84" s="16" t="s">
        <v>86</v>
      </c>
      <c r="B84" s="28"/>
      <c r="C84" s="28"/>
      <c r="D84" s="28"/>
      <c r="E84" s="28"/>
      <c r="F84" s="28"/>
      <c r="G84" s="28"/>
      <c r="H84" s="20"/>
      <c r="I84" s="20"/>
      <c r="J84" s="5"/>
      <c r="K84" s="5"/>
      <c r="L84" s="5"/>
      <c r="M84" s="5"/>
      <c r="N84" s="5"/>
      <c r="O84" s="5"/>
      <c r="P84" s="5"/>
      <c r="Q84" s="5"/>
      <c r="R84" s="5"/>
    </row>
    <row r="85" spans="1:18" ht="14.25" customHeight="1" x14ac:dyDescent="0.3">
      <c r="A85" s="16" t="s">
        <v>87</v>
      </c>
      <c r="B85" s="28"/>
      <c r="C85" s="28"/>
      <c r="D85" s="28"/>
      <c r="E85" s="28"/>
      <c r="F85" s="28"/>
      <c r="G85" s="28"/>
      <c r="H85" s="29"/>
      <c r="I85" s="29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">
      <c r="A86" s="16" t="s">
        <v>88</v>
      </c>
      <c r="B86" s="28"/>
      <c r="C86" s="28"/>
      <c r="D86" s="28"/>
      <c r="E86" s="28"/>
      <c r="F86" s="28"/>
      <c r="G86" s="28"/>
      <c r="H86" s="5"/>
      <c r="I86" s="5"/>
      <c r="J86" s="5"/>
      <c r="K86" s="5"/>
      <c r="L86" s="5"/>
      <c r="M86" s="5"/>
      <c r="N86" s="5"/>
    </row>
    <row r="87" spans="1:18" x14ac:dyDescent="0.3">
      <c r="A87" s="16" t="s">
        <v>89</v>
      </c>
      <c r="B87" s="15"/>
      <c r="C87" s="15"/>
      <c r="D87" s="15"/>
      <c r="E87" s="15"/>
      <c r="F87" s="15"/>
      <c r="G87" s="15"/>
      <c r="H87" s="6"/>
      <c r="I87" s="5"/>
      <c r="J87" s="5"/>
      <c r="K87" s="5"/>
      <c r="L87" s="5"/>
      <c r="M87" s="5"/>
      <c r="N87" s="5"/>
    </row>
    <row r="88" spans="1:18" x14ac:dyDescent="0.3">
      <c r="A88" s="16" t="s">
        <v>90</v>
      </c>
      <c r="B88" s="15"/>
      <c r="C88" s="15"/>
      <c r="D88" s="15"/>
      <c r="E88" s="15"/>
      <c r="F88" s="15"/>
      <c r="G88" s="15"/>
      <c r="H88" s="6"/>
      <c r="I88" s="5"/>
      <c r="J88" s="5"/>
      <c r="K88" s="5"/>
      <c r="L88" s="5"/>
      <c r="M88" s="5"/>
      <c r="N88" s="5"/>
    </row>
    <row r="89" spans="1:18" x14ac:dyDescent="0.3">
      <c r="A89" s="16"/>
      <c r="B89" s="15"/>
      <c r="C89" s="15"/>
      <c r="D89" s="15"/>
      <c r="E89" s="15"/>
      <c r="F89" s="15"/>
      <c r="G89" s="15"/>
      <c r="H89" s="6"/>
      <c r="I89" s="5"/>
      <c r="J89" s="5"/>
      <c r="K89" s="5"/>
      <c r="L89" s="5"/>
      <c r="M89" s="5"/>
      <c r="N89" s="5"/>
    </row>
    <row r="90" spans="1:18" x14ac:dyDescent="0.3">
      <c r="A90" s="16"/>
      <c r="B90" s="15"/>
      <c r="C90" s="15"/>
      <c r="D90" s="15"/>
      <c r="E90" s="15"/>
      <c r="F90" s="15"/>
      <c r="G90" s="15"/>
      <c r="H90" s="6"/>
      <c r="I90" s="5"/>
      <c r="J90" s="5"/>
      <c r="K90" s="5"/>
      <c r="L90" s="5"/>
      <c r="M90" s="5"/>
      <c r="N90" s="5"/>
    </row>
    <row r="91" spans="1:18" x14ac:dyDescent="0.3">
      <c r="A91" s="16"/>
      <c r="B91" s="15"/>
      <c r="C91" s="15"/>
      <c r="D91" s="15"/>
      <c r="E91" s="15"/>
      <c r="F91" s="15"/>
      <c r="G91" s="15"/>
      <c r="H91" s="6"/>
      <c r="I91" s="5"/>
      <c r="J91" s="5"/>
      <c r="K91" s="5"/>
      <c r="L91" s="5"/>
      <c r="M91" s="5"/>
      <c r="N91" s="5"/>
    </row>
    <row r="92" spans="1:18" x14ac:dyDescent="0.3">
      <c r="A92" s="16"/>
      <c r="B92" s="15"/>
      <c r="C92" s="15"/>
      <c r="D92" s="15"/>
      <c r="E92" s="15"/>
      <c r="F92" s="15"/>
      <c r="G92" s="15"/>
      <c r="H92" s="6"/>
      <c r="I92" s="5"/>
      <c r="J92" s="5"/>
      <c r="K92" s="5"/>
      <c r="L92" s="5"/>
      <c r="M92" s="5"/>
      <c r="N92" s="5"/>
    </row>
    <row r="93" spans="1:18" x14ac:dyDescent="0.3">
      <c r="A93" s="16"/>
      <c r="B93" s="15"/>
      <c r="C93" s="15"/>
      <c r="D93" s="15"/>
      <c r="E93" s="15"/>
      <c r="F93" s="15"/>
      <c r="G93" s="15"/>
      <c r="H93" s="6"/>
      <c r="I93" s="5"/>
      <c r="J93" s="5"/>
      <c r="K93" s="5"/>
      <c r="L93" s="5"/>
      <c r="M93" s="5"/>
      <c r="N93" s="5"/>
    </row>
    <row r="94" spans="1:18" x14ac:dyDescent="0.3">
      <c r="A94" s="16"/>
      <c r="B94" s="15"/>
      <c r="C94" s="15"/>
      <c r="D94" s="15"/>
      <c r="E94" s="15"/>
      <c r="F94" s="15"/>
      <c r="G94" s="15"/>
      <c r="H94" s="6"/>
      <c r="I94" s="50"/>
      <c r="J94" s="5"/>
      <c r="K94" s="5"/>
      <c r="L94" s="5"/>
      <c r="M94" s="5"/>
      <c r="N94" s="5"/>
    </row>
    <row r="95" spans="1:18" x14ac:dyDescent="0.3">
      <c r="A95" s="30"/>
      <c r="B95" s="30"/>
      <c r="C95" s="31"/>
      <c r="D95" s="31"/>
      <c r="E95" s="31"/>
      <c r="F95" s="31"/>
      <c r="G95" s="31"/>
      <c r="H95" s="31"/>
      <c r="I95" s="50"/>
      <c r="K95" s="7"/>
      <c r="L95" s="7"/>
      <c r="M95" s="7"/>
      <c r="N95" s="5"/>
      <c r="O95" s="5"/>
      <c r="P95" s="5"/>
      <c r="Q95" s="5"/>
      <c r="R95" s="5"/>
    </row>
    <row r="96" spans="1:18" x14ac:dyDescent="0.3">
      <c r="A96" s="48" t="s">
        <v>92</v>
      </c>
      <c r="B96" s="48"/>
      <c r="D96" s="48" t="s">
        <v>96</v>
      </c>
      <c r="E96" s="48"/>
      <c r="F96" s="48"/>
      <c r="G96" s="48"/>
      <c r="H96" s="48"/>
      <c r="I96" s="11"/>
      <c r="K96" s="7"/>
      <c r="L96" s="7"/>
      <c r="M96" s="7"/>
      <c r="N96" s="5"/>
      <c r="O96" s="5"/>
      <c r="P96" s="5"/>
      <c r="Q96" s="5"/>
      <c r="R96" s="5"/>
    </row>
    <row r="97" spans="1:13" x14ac:dyDescent="0.3">
      <c r="A97" s="49" t="s">
        <v>91</v>
      </c>
      <c r="B97" s="49"/>
      <c r="D97" s="49" t="s">
        <v>97</v>
      </c>
      <c r="E97" s="49"/>
      <c r="F97" s="49"/>
      <c r="G97" s="49"/>
      <c r="H97" s="49"/>
      <c r="I97" s="32"/>
      <c r="J97" s="9"/>
      <c r="K97" s="9"/>
      <c r="L97" s="9"/>
      <c r="M97" s="10"/>
    </row>
    <row r="98" spans="1:13" x14ac:dyDescent="0.3">
      <c r="A98" s="9"/>
      <c r="B98" s="8"/>
      <c r="C98" s="9"/>
      <c r="D98" s="9"/>
      <c r="E98" s="9"/>
      <c r="F98" s="9"/>
      <c r="G98" s="9"/>
      <c r="H98" s="9"/>
      <c r="J98" s="9"/>
      <c r="K98" s="9"/>
      <c r="L98" s="9"/>
      <c r="M98" s="10"/>
    </row>
    <row r="99" spans="1:13" x14ac:dyDescent="0.3">
      <c r="A99" s="9"/>
      <c r="B99" s="8"/>
      <c r="C99" s="9"/>
      <c r="D99" s="9"/>
      <c r="E99" s="9"/>
      <c r="F99" s="9"/>
      <c r="G99" s="9"/>
      <c r="H99" s="9"/>
      <c r="J99" s="9"/>
      <c r="K99" s="9"/>
      <c r="L99" s="9"/>
      <c r="M99" s="10"/>
    </row>
    <row r="100" spans="1:13" x14ac:dyDescent="0.3">
      <c r="A100" s="9"/>
      <c r="B100" s="8"/>
      <c r="C100" s="9"/>
      <c r="D100" s="9"/>
      <c r="E100" s="9"/>
      <c r="F100" s="9"/>
      <c r="G100" s="9"/>
      <c r="H100" s="9"/>
      <c r="J100" s="9"/>
      <c r="K100" s="9"/>
      <c r="L100" s="9"/>
      <c r="M100" s="10"/>
    </row>
    <row r="101" spans="1:13" x14ac:dyDescent="0.3">
      <c r="A101" s="9"/>
      <c r="B101" s="8"/>
      <c r="C101" s="9"/>
      <c r="D101" s="9"/>
      <c r="E101" s="9"/>
      <c r="F101" s="9"/>
      <c r="G101" s="9"/>
      <c r="H101" s="9"/>
      <c r="J101" s="9"/>
      <c r="K101" s="9"/>
      <c r="L101" s="9"/>
      <c r="M101" s="10"/>
    </row>
    <row r="102" spans="1:13" x14ac:dyDescent="0.3">
      <c r="A102" s="9"/>
      <c r="B102" s="8"/>
      <c r="C102" s="9"/>
      <c r="D102" s="9"/>
      <c r="E102" s="9"/>
      <c r="F102" s="9"/>
      <c r="G102" s="9"/>
      <c r="H102" s="9"/>
      <c r="J102" s="9"/>
      <c r="K102" s="9"/>
      <c r="L102" s="9"/>
      <c r="M102" s="10"/>
    </row>
    <row r="103" spans="1:13" x14ac:dyDescent="0.3">
      <c r="A103" s="9"/>
      <c r="B103" s="8"/>
      <c r="C103" s="9"/>
      <c r="D103" s="9"/>
      <c r="E103" s="9"/>
      <c r="F103" s="9"/>
      <c r="G103" s="9"/>
      <c r="H103" s="9"/>
      <c r="J103" s="9"/>
      <c r="K103" s="9"/>
      <c r="L103" s="9"/>
      <c r="M103" s="10"/>
    </row>
    <row r="104" spans="1:13" x14ac:dyDescent="0.3">
      <c r="A104" s="51" t="s">
        <v>93</v>
      </c>
      <c r="B104" s="51"/>
      <c r="C104" s="51"/>
      <c r="D104" s="51"/>
      <c r="E104" s="51"/>
      <c r="F104" s="51"/>
      <c r="G104" s="51"/>
      <c r="H104" s="51"/>
      <c r="I104" s="11"/>
      <c r="J104" s="9"/>
      <c r="K104" s="9"/>
      <c r="L104" s="9"/>
      <c r="M104" s="10"/>
    </row>
    <row r="105" spans="1:13" x14ac:dyDescent="0.3">
      <c r="A105" s="51"/>
      <c r="B105" s="51"/>
      <c r="C105" s="51"/>
      <c r="D105" s="51"/>
      <c r="E105" s="51"/>
      <c r="F105" s="51"/>
      <c r="G105" s="51"/>
      <c r="H105" s="51"/>
    </row>
    <row r="106" spans="1:13" x14ac:dyDescent="0.3">
      <c r="A106" s="49" t="s">
        <v>94</v>
      </c>
      <c r="B106" s="49"/>
      <c r="C106" s="49"/>
      <c r="D106" s="49"/>
      <c r="E106" s="49"/>
      <c r="F106" s="49"/>
      <c r="G106" s="49"/>
      <c r="H106" s="49"/>
    </row>
    <row r="107" spans="1:13" x14ac:dyDescent="0.3">
      <c r="H107" s="8"/>
      <c r="I107" s="9"/>
    </row>
    <row r="108" spans="1:13" x14ac:dyDescent="0.3">
      <c r="H108" s="6"/>
    </row>
  </sheetData>
  <mergeCells count="15">
    <mergeCell ref="A104:H105"/>
    <mergeCell ref="A106:H106"/>
    <mergeCell ref="A96:B96"/>
    <mergeCell ref="A97:B97"/>
    <mergeCell ref="I94:I95"/>
    <mergeCell ref="D96:H96"/>
    <mergeCell ref="D97:H97"/>
    <mergeCell ref="D5:H5"/>
    <mergeCell ref="A1:H1"/>
    <mergeCell ref="A2:H2"/>
    <mergeCell ref="A3:H3"/>
    <mergeCell ref="A4:H4"/>
    <mergeCell ref="A5:A6"/>
    <mergeCell ref="B5:B6"/>
    <mergeCell ref="C5:C6"/>
  </mergeCells>
  <printOptions horizontalCentered="1"/>
  <pageMargins left="0.47244094488188981" right="0" top="0.39370078740157483" bottom="0.98425196850393704" header="0.51181102362204722" footer="0.51181102362204722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2024-05-03T15:28:48Z</cp:lastPrinted>
  <dcterms:created xsi:type="dcterms:W3CDTF">2022-05-10T12:17:32Z</dcterms:created>
  <dcterms:modified xsi:type="dcterms:W3CDTF">2024-05-03T15:30:27Z</dcterms:modified>
  <cp:category/>
  <cp:contentStatus/>
</cp:coreProperties>
</file>